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10230" windowHeight="1152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4'!$A$1:$AA$39</definedName>
    <definedName name="_xlnm.Print_Area" localSheetId="1">'Разделы 1, 2'!$A$1:$U$29</definedName>
    <definedName name="_xlnm.Print_Area" localSheetId="3">'Разделы 3, 5, 6'!$A$1:$Z$24</definedName>
    <definedName name="_xlnm.Print_Area" localSheetId="0">'Титул ф.8'!$A$1:$N$29</definedName>
  </definedNames>
  <calcPr fullCalcOnLoad="1"/>
</workbook>
</file>

<file path=xl/sharedStrings.xml><?xml version="1.0" encoding="utf-8"?>
<sst xmlns="http://schemas.openxmlformats.org/spreadsheetml/2006/main" count="1352" uniqueCount="848">
  <si>
    <t>в разд.2 гр.1 не заполняется в отчете за 2011 год</t>
  </si>
  <si>
    <t>Ф.F8ss разд.2 стл.1 стр.3=0</t>
  </si>
  <si>
    <t>Ф.F8ss разд.2 стл.1 стр.4=0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</si>
  <si>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</si>
  <si>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</si>
  <si>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</si>
  <si>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</si>
  <si>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</si>
  <si>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</si>
  <si>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</si>
  <si>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</si>
  <si>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</si>
  <si>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</si>
  <si>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Обжало-вано пригово-ров и судебных решений (из гр.12 стр.1 разд.2)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</si>
  <si>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</si>
  <si>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</si>
  <si>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</si>
  <si>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</si>
  <si>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</si>
  <si>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</si>
  <si>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 xml:space="preserve"> по заключению прокурора о возобновлении производства по уголовному делу ввиду новых или вновь открывшихся обстоятельств</t>
  </si>
  <si>
    <t>7</t>
  </si>
  <si>
    <t>Контрольное равенство: сумма гр. 8,10 стр.1 разд.2 равна сумме стр. 1-4 разд.5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</si>
  <si>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</t>
  </si>
  <si>
    <t>Раздел 6.  Справка</t>
  </si>
  <si>
    <t>Нарушение уголовно-процессуального закона</t>
  </si>
  <si>
    <t>должность                инициалы, фамилия               подпись</t>
  </si>
  <si>
    <t xml:space="preserve">Неправильное применение уголовного закона 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</si>
  <si>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</si>
  <si>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</si>
  <si>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 xml:space="preserve">Несправедливость приговора </t>
  </si>
  <si>
    <t>Штатная численность судей на конец отчетного периода</t>
  </si>
  <si>
    <t>Прим. Строки раздела 6 заполняются только в отчете по районным судам</t>
  </si>
  <si>
    <t>номер телефона</t>
  </si>
  <si>
    <r>
      <t>Раздел 5. Основания отмены и изменения судебного решения (ст.409 УПК РФ)</t>
    </r>
    <r>
      <rPr>
        <b/>
        <sz val="12"/>
        <rFont val="Times New Roman"/>
        <family val="1"/>
      </rPr>
      <t xml:space="preserve">
(из разд.2 стр.1 гр. 8, 10)</t>
    </r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</si>
  <si>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</si>
  <si>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</si>
  <si>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</si>
  <si>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</si>
  <si>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</si>
  <si>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</si>
  <si>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</si>
  <si>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</si>
  <si>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</si>
  <si>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</si>
  <si>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</si>
  <si>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</si>
  <si>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</si>
  <si>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</si>
  <si>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</si>
  <si>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</si>
  <si>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</si>
  <si>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</si>
  <si>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</si>
  <si>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</si>
  <si>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</si>
  <si>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</si>
  <si>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</si>
  <si>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</si>
  <si>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</si>
  <si>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</si>
  <si>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</si>
  <si>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</si>
  <si>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</si>
  <si>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</si>
  <si>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</si>
  <si>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</si>
  <si>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</si>
  <si>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</si>
  <si>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</si>
  <si>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</si>
  <si>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 xml:space="preserve">с истребова-нием дел                       (ч.2 ст.406 УПК РФ) 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</si>
  <si>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</si>
  <si>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</si>
  <si>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</si>
  <si>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</si>
  <si>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</si>
  <si>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</si>
  <si>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</si>
  <si>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</si>
  <si>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</si>
  <si>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</si>
  <si>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Примечание к разделу 2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</si>
  <si>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</si>
  <si>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</si>
  <si>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</si>
  <si>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</si>
  <si>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</si>
  <si>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</si>
  <si>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</si>
  <si>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</si>
  <si>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</si>
  <si>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</si>
  <si>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</si>
  <si>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</si>
  <si>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</si>
  <si>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</si>
  <si>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</si>
  <si>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</si>
  <si>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</si>
  <si>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</si>
  <si>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кассационной инстанции</t>
  </si>
  <si>
    <t>надзорные постановления судов областного звена</t>
  </si>
  <si>
    <t>надзорные постановления Судебной Коллегии Верховного Суда РФ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</si>
  <si>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</si>
  <si>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</si>
  <si>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</si>
  <si>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</si>
  <si>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</si>
  <si>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</si>
  <si>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</si>
  <si>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</si>
  <si>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</si>
  <si>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кассационные определения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</si>
  <si>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</si>
  <si>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</si>
  <si>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</si>
  <si>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</si>
  <si>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</si>
  <si>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</si>
  <si>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</si>
  <si>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</si>
  <si>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</si>
  <si>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</si>
  <si>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</si>
  <si>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</si>
  <si>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</si>
  <si>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</si>
  <si>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</si>
  <si>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</si>
  <si>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</si>
  <si>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</si>
  <si>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</si>
  <si>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</si>
  <si>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</si>
  <si>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</si>
  <si>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</si>
  <si>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</si>
  <si>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</si>
  <si>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</si>
  <si>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</si>
  <si>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</si>
  <si>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</si>
  <si>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</si>
  <si>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</si>
  <si>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</si>
  <si>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</si>
  <si>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</si>
  <si>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</si>
  <si>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</si>
  <si>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из графы 20:</t>
  </si>
  <si>
    <t xml:space="preserve">Руководитель 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</si>
  <si>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</si>
  <si>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</si>
  <si>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</si>
  <si>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</si>
  <si>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</si>
  <si>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</si>
  <si>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</si>
  <si>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</si>
  <si>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</si>
  <si>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</si>
  <si>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</si>
  <si>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</si>
  <si>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</si>
  <si>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</si>
  <si>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</si>
  <si>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</si>
  <si>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</si>
  <si>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</si>
  <si>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</si>
  <si>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</si>
  <si>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</si>
  <si>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</si>
  <si>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</si>
  <si>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</si>
  <si>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</si>
  <si>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</si>
  <si>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</si>
  <si>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</si>
  <si>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</si>
  <si>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169-199.2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</si>
  <si>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</si>
  <si>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</si>
  <si>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</si>
  <si>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</si>
  <si>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</si>
  <si>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</si>
  <si>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</si>
  <si>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</si>
  <si>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263-271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</si>
  <si>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</si>
  <si>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</si>
  <si>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</si>
  <si>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222-226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</si>
  <si>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</si>
  <si>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</si>
  <si>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</si>
  <si>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</si>
  <si>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</si>
  <si>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</si>
  <si>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</si>
  <si>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</si>
  <si>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Примеч. Если лицо осуждено по нескольким статьям, то выбирается соответствующая графа по наиболее тяжкому преступлению</t>
  </si>
  <si>
    <t>Контрольные равенства: 1) сумма граф 1-2 равна сумме граф 4,8,12;     2) сумма граф 5-6 равна гр.8.</t>
  </si>
  <si>
    <t>Суд областного звена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</si>
  <si>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</si>
  <si>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</si>
  <si>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</si>
  <si>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из графы 6  по  ранее отменен-ным  в кассационном и надзорном порядке первоначаль-ным решениям по делу (ч. 2 ст. 412 УПК РФ)</t>
  </si>
  <si>
    <t>остаток нерассмот-ренных жалоб и представле-ний  на начало года</t>
  </si>
  <si>
    <t xml:space="preserve"> из графы 2         повторно         на отказ в возбужде-нии  над-зорного производ-ства  </t>
  </si>
  <si>
    <t>возвраще-но заявителю и направ-лено на рассмотре-ние других органов</t>
  </si>
  <si>
    <t>рассмотрено   жалоб  и  представлений</t>
  </si>
  <si>
    <t xml:space="preserve">с  отказом        в удовлетво-рении  </t>
  </si>
  <si>
    <t>с  возбужде-нием  надзорного  производ-ства</t>
  </si>
  <si>
    <t xml:space="preserve">отменено, изменено судебных решений ввиду новых или вновь открывшихся обстоятелстьв               (из гр.23 стр.7 раздела 3) </t>
  </si>
  <si>
    <t>отменено, изменено решений суда ввиду новых или вновь открывшихся обстоятельств</t>
  </si>
  <si>
    <t>с нарушени-ем срока, установ-ленного УПК РФ                       (ч. 1 
ст. 406) - 
30 сут.</t>
  </si>
  <si>
    <t xml:space="preserve">Контрольные равенства:  1) сумма граф 1 и 2 равна сумме граф 11 и 13;   2) сумма граф 4,6,8,10 равна сумме графы 12;   3) сумма граф 3,5,7,9 равна сумме графы 11; 4) стр.1 равна сумме стр. 2-5,7 по всем графам.  </t>
  </si>
  <si>
    <t>находилось в производстве свыше срока, установлен-ного УПК РФ                            (ч. 1 ст. 407) - 
15 сут.</t>
  </si>
  <si>
    <t>Контрольные равенства: 1) графа 23 равна сумме граф 6, 10-20;      2) сумма строк 1-27 равна стр.28;      3) графа 6 равна сумме граф 1-5;       4) графа 10 равна сумме граф 7-9;     5) графа 20 больше или равна сумме граф 21-22;       6) графы 1-11,13,14,20-22 строки 28 раздела 4 равны графам 1-22 строки 1 раздела 3;          7) графа 23 стр.28 разд. 4 равна  сумме граф 15-16 стр.2, граф 17-18 стр.3, графы 19 стр.4-5, графы 23 стр.1 и графы 23 стр.7 разд.3;           8) гр.17-18 стр.3разд.3 равны гр.17-18 стр.28 разд.4        9) гр.24 стр.28 разд.4 равна гр.12 стр.1 разд.2.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</si>
  <si>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</si>
  <si>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</si>
  <si>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</si>
  <si>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</si>
  <si>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</si>
  <si>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</si>
  <si>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</si>
  <si>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</si>
  <si>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</si>
  <si>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</si>
  <si>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</si>
  <si>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</si>
  <si>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</si>
  <si>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</si>
  <si>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</si>
  <si>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</si>
  <si>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</si>
  <si>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</si>
  <si>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</si>
  <si>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</si>
  <si>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</si>
  <si>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</si>
  <si>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</si>
  <si>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</si>
  <si>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</si>
  <si>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</si>
  <si>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</si>
  <si>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</si>
  <si>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</si>
  <si>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</si>
  <si>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</si>
  <si>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</si>
  <si>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</si>
  <si>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</si>
  <si>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</si>
  <si>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</si>
  <si>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</si>
  <si>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</si>
  <si>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</si>
  <si>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</si>
  <si>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</si>
  <si>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</si>
  <si>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</si>
  <si>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</si>
  <si>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</si>
  <si>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</si>
  <si>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</si>
  <si>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</si>
  <si>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</si>
  <si>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</si>
  <si>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</si>
  <si>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</si>
  <si>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</si>
  <si>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</si>
  <si>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</si>
  <si>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Раздел 4. Результаты рассмотрения дел по удовлетворенным жалобам и представлениям (по числу лиц) по категориям преступлений</t>
  </si>
  <si>
    <t>отменено  обвинительных  приговоров
(из гр.1-6 стр.1 раздела 3)</t>
  </si>
  <si>
    <t>изменено  обвинительных  приговоров
(из гр.7-10 стр.1 раздела 3)</t>
  </si>
  <si>
    <t>отменено оправда-тельных приговоров                            (из гр.11 стр.1 раздела 3)</t>
  </si>
  <si>
    <t>иные судебные постановления                    I  инстанции                            по существу дела
(из гр.13,14 стр.1 раздела 3)</t>
  </si>
  <si>
    <t>апелляционные постановления   (из гр.15-16 стр.2 раздела 3)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</si>
  <si>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</si>
  <si>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кассационные определения                  (из гр.17-18 стр.3 раздела 3)</t>
  </si>
  <si>
    <t>остаток  не-рассмотренных жалоб и представ-лений на конец отчетного периода</t>
  </si>
  <si>
    <t xml:space="preserve">Контрольные равенства: 1) сумма графы 23 строки 1, графы 5 стр.2, граф 15-16 строки 2, граф 17-18 строки 3, гр.19 стр.4, разд.3 стл.23 стр.7 раздела 3 равна сумме граф 8 и 10 стр.1 раздела 2;     2) графа 23 равна сумме граф 6, 10-20;      3) графа 6 равна сумме граф 1-5;       4) графа 10 равна сумме граф 7-9;     5) графа 20 больше или равна сумме граф 21-22;            6) графа 23 стр.6 раздела 3 равна графе 10 стр.6 раздела 2. </t>
  </si>
  <si>
    <t>из графы 6            по постанов-лению предсе-дателя суда                       (ч.4 ст.406 УПК РФ)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</si>
  <si>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</si>
  <si>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</si>
  <si>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</si>
  <si>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</si>
  <si>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ОТЧЕТ О РАБОТЕ СУДОВ  
ПО РАССМОТРЕНИЮ  УГОЛОВНЫХ  ДЕЛ В  НАДЗОРНОМ*  ПОРЯДКЕ</t>
  </si>
  <si>
    <t>Раздел 1. Движение надзорных* жалоб и надзорных* представлений</t>
  </si>
  <si>
    <t>Раздел 2. Движение дел в суде надзорной* инстанции</t>
  </si>
  <si>
    <t>отменены надзор-ные* поста-новления с оставле-нием в силе решения 1 инстанции, апелляци-онного постанов-ления (из гр.19 стр. 4-5 раздела 3)</t>
  </si>
  <si>
    <t>другие постанов-ления с удовлет-ворением надзорных* жалоб и представ-лений                (из гр.20 стр.1 раздела 3)</t>
  </si>
  <si>
    <t>отменены надзорные* поста-новления с оставле-нием в силе решения 1 инстанции, апелляци-онного постанов-ления</t>
  </si>
  <si>
    <t>другие поста-нов-ления с удовлет-воре-нием надзор-ных* жалоб и пред-став-лений</t>
  </si>
  <si>
    <t>* В отчетах учитываются рассмотренные в кассационом порядке в Президиумах судов областного звена дела по жалобам на вступившие в законную силу промежуточные судебные постановления в соответствии с ФЗ от 29.12.2010  № 433-ФЗ</t>
  </si>
  <si>
    <t>Cтатус</t>
  </si>
  <si>
    <t>Код формулы</t>
  </si>
  <si>
    <t>Формула</t>
  </si>
  <si>
    <t>Описание формулы</t>
  </si>
  <si>
    <t>Ф.F8ss разд.4 стл.12 стр.28=Ф.F8ss разд.3 стл.23 стр.7</t>
  </si>
  <si>
    <t>графа 12 по стр. 28 разд. 4 равна графе 23 по стр.7 разд.3</t>
  </si>
  <si>
    <t>Ф.F8ss разд.4 стл.13 стр.28=Ф.F8ss разд.3 стл.13 стр.1</t>
  </si>
  <si>
    <t xml:space="preserve">графы 13-14 по стр.28 разд.4 равны графам 13-14 по стр.1 разд.3 </t>
  </si>
  <si>
    <t>Ф.F8ss разд.4 стл.14 стр.28=Ф.F8ss разд.3 стл.14 стр.1</t>
  </si>
  <si>
    <t>Ф.F8ss разд.2 стл.19 стр.1&lt;=Ф.F8ss разд.2 стл.11 стр.1</t>
  </si>
  <si>
    <t>в разд.2 гр.19 д/б меньше или равна гр.11</t>
  </si>
  <si>
    <t>Ф.F8ss разд.2 стл.19 стр.2&lt;=Ф.F8ss разд.2 стл.11 стр.2</t>
  </si>
  <si>
    <t>Ф.F8ss разд.2 стл.19 стр.3&lt;=Ф.F8ss разд.2 стл.11 стр.3</t>
  </si>
  <si>
    <t>Ф.F8ss разд.2 стл.19 стр.4&lt;=Ф.F8ss разд.2 стл.11 стр.4</t>
  </si>
  <si>
    <t>Ф.F8ss разд.2 стл.19 стр.5&lt;=Ф.F8ss разд.2 стл.11 стр.5</t>
  </si>
  <si>
    <t>Ф.F8ss разд.2 стл.19 стр.6&lt;=Ф.F8ss разд.2 стл.11 стр.6</t>
  </si>
  <si>
    <t>Ф.F8ss разд.2 стл.19 стр.7&lt;=Ф.F8ss разд.2 стл.11 стр.7</t>
  </si>
  <si>
    <t>Ф.F8ss разд.2 стл.18 стр.1&lt;=Ф.F8ss разд.2 стл.11 стр.1</t>
  </si>
  <si>
    <t>в разд.2 гр.18 д/б меньше или равна гр.11</t>
  </si>
  <si>
    <t>Ф.F8ss разд.2 стл.18 стр.2&lt;=Ф.F8ss разд.2 стл.11 стр.2</t>
  </si>
  <si>
    <t>Ф.F8ss разд.2 стл.18 стр.3&lt;=Ф.F8ss разд.2 стл.11 стр.3</t>
  </si>
  <si>
    <t>Ф.F8ss разд.2 стл.18 стр.4&lt;=Ф.F8ss разд.2 стл.11 стр.4</t>
  </si>
  <si>
    <t>Ф.F8ss разд.2 стл.18 стр.5&lt;=Ф.F8ss разд.2 стл.11 стр.5</t>
  </si>
  <si>
    <t>Ф.F8ss разд.2 стл.18 стр.6&lt;=Ф.F8ss разд.2 стл.11 стр.6</t>
  </si>
  <si>
    <t>Ф.F8ss разд.2 стл.18 стр.7&lt;=Ф.F8ss разд.2 стл.11 стр.7</t>
  </si>
  <si>
    <t>Ф.F8ss разд.2 стл.17 стр.1&lt;=Ф.F8ss разд.2 стл.11 стр.1</t>
  </si>
  <si>
    <t>в разд.2 гр.17 д/б меньше или равна гр.11</t>
  </si>
  <si>
    <t>Ф.F8ss разд.2 стл.17 стр.2&lt;=Ф.F8ss разд.2 стл.11 стр.2</t>
  </si>
  <si>
    <t>Ф.F8ss разд.2 стл.17 стр.3&lt;=Ф.F8ss разд.2 стл.11 стр.3</t>
  </si>
  <si>
    <t>Ф.F8ss разд.2 стл.17 стр.4&lt;=Ф.F8ss разд.2 стл.11 стр.4</t>
  </si>
  <si>
    <t>Ф.F8ss разд.2 стл.17 стр.5&lt;=Ф.F8ss разд.2 стл.11 стр.5</t>
  </si>
  <si>
    <t>Ф.F8ss разд.2 стл.17 стр.6&lt;=Ф.F8ss разд.2 стл.11 стр.6</t>
  </si>
  <si>
    <t>Ф.F8ss разд.2 стл.17 стр.7&lt;=Ф.F8ss разд.2 стл.11 стр.7</t>
  </si>
  <si>
    <t>Ф.F8ss разд.2 стл.16 стр.1&lt;=Ф.F8ss разд.2 стл.11 стр.1</t>
  </si>
  <si>
    <t>в разд.2 гр.16 д/б меньше или равна гр.11</t>
  </si>
  <si>
    <t>Ф.F8ss разд.2 стл.16 стр.2&lt;=Ф.F8ss разд.2 стл.11 стр.2</t>
  </si>
  <si>
    <t>Ф.F8ss разд.2 стл.16 стр.3&lt;=Ф.F8ss разд.2 стл.11 стр.3</t>
  </si>
  <si>
    <t>Ф.F8ss разд.2 стл.16 стр.4&lt;=Ф.F8ss разд.2 стл.11 стр.4</t>
  </si>
  <si>
    <t>Ф.F8ss разд.2 стл.16 стр.5&lt;=Ф.F8ss разд.2 стл.11 стр.5</t>
  </si>
  <si>
    <t>Ф.F8ss разд.2 стл.16 стр.6&lt;=Ф.F8ss разд.2 стл.11 стр.6</t>
  </si>
  <si>
    <t>Ф.F8ss разд.2 стл.16 стр.7&lt;=Ф.F8ss разд.2 стл.11 стр.7</t>
  </si>
  <si>
    <t>Ф.F8ss разд.1 стл.9 стр.1&lt;=Ф.F8ss разд.1 стл.8 стр.1</t>
  </si>
  <si>
    <t>в разд.1 графы 9, 10 д/б меньше или равны графе 8</t>
  </si>
  <si>
    <t>Ф.F8ss разд.1 стл.10 стр.1&lt;=Ф.F8ss разд.1 стл.8 стр.1</t>
  </si>
  <si>
    <t>Ф.F8ss разд.4 стл.18 стр.28=Ф.F8ss разд.3 стл.18 стр.3</t>
  </si>
  <si>
    <t>графа 18 по стр.28 разд.4 равна графе 18 по стр.3 разд.3  - для облсудов</t>
  </si>
  <si>
    <t>Ф.F8ss разд.4 стл.19 стр.28=Ф.F8ss разд.3 стл.19 сумма стр.4-5</t>
  </si>
  <si>
    <t>графа 19 по стр.28 разд.4 равна графе 19 сумме стр.4-5 разд.3 - для ВС РФ</t>
  </si>
  <si>
    <t>Ф.F8ss разд.2 стл.15 стр.1&lt;=Ф.F8ss разд.2 стл.11 стр.1</t>
  </si>
  <si>
    <t>в разд.2 гр.15 д/б меньше или равна гр.11</t>
  </si>
  <si>
    <t>Ф.F8ss разд.2 стл.15 стр.2&lt;=Ф.F8ss разд.2 стл.11 стр.2</t>
  </si>
  <si>
    <t>Ф.F8ss разд.2 стл.15 стр.3&lt;=Ф.F8ss разд.2 стл.11 стр.3</t>
  </si>
  <si>
    <t>Ф.F8ss разд.2 стл.15 стр.4&lt;=Ф.F8ss разд.2 стл.11 стр.4</t>
  </si>
  <si>
    <t>Ф.F8ss разд.2 стл.15 стр.5&lt;=Ф.F8ss разд.2 стл.11 стр.5</t>
  </si>
  <si>
    <t>Ф.F8ss разд.2 стл.15 стр.6&lt;=Ф.F8ss разд.2 стл.11 стр.6</t>
  </si>
  <si>
    <t>Ф.F8ss разд.2 стл.15 стр.7&lt;=Ф.F8ss разд.2 стл.11 стр.7</t>
  </si>
  <si>
    <t>Ф.F8ss разд.4 стл.17 стр.28=Ф.F8ss разд.3 стл.17 стр.3</t>
  </si>
  <si>
    <t>графа 17 по стр.28 разд.4 равна графе 17 по стр.3 разд.3 - для облсудов</t>
  </si>
  <si>
    <t>Ф.F8ss разд.4 стл.23 стр.1=Ф.F8ss разд.4 стл.6 стр.1+Ф.F8ss разд.4 сумма стл.10-20 стр.1</t>
  </si>
  <si>
    <t>графа 23 равна сумме граф 6, 10-20</t>
  </si>
  <si>
    <t>Ф.F8ss разд.4 стл.23 стр.2=Ф.F8ss разд.4 стл.6 стр.2+Ф.F8ss разд.4 сумма стл.10-20 стр.2</t>
  </si>
  <si>
    <t>Ф.F8ss разд.4 стл.23 стр.3=Ф.F8ss разд.4 стл.6 стр.3+Ф.F8ss разд.4 сумма стл.10-20 стр.3</t>
  </si>
  <si>
    <t>Ф.F8ss разд.4 стл.23 стр.4=Ф.F8ss разд.4 стл.6 стр.4+Ф.F8ss разд.4 сумма стл.10-20 стр.4</t>
  </si>
  <si>
    <t>Ф.F8ss разд.4 стл.23 стр.5=Ф.F8ss разд.4 стл.6 стр.5+Ф.F8ss разд.4 сумма стл.10-20 стр.5</t>
  </si>
  <si>
    <t>Ф.F8ss разд.4 стл.23 стр.6=Ф.F8ss разд.4 стл.6 стр.6+Ф.F8ss разд.4 сумма стл.10-20 стр.6</t>
  </si>
  <si>
    <t>Ф.F8ss разд.4 стл.23 стр.7=Ф.F8ss разд.4 стл.6 стр.7+Ф.F8ss разд.4 сумма стл.10-20 стр.7</t>
  </si>
  <si>
    <t>Ф.F8ss разд.4 стл.23 стр.8=Ф.F8ss разд.4 стл.6 стр.8+Ф.F8ss разд.4 сумма стл.10-20 стр.8</t>
  </si>
  <si>
    <t>Ф.F8ss разд.4 стл.23 стр.9=Ф.F8ss разд.4 стл.6 стр.9+Ф.F8ss разд.4 сумма стл.10-20 стр.9</t>
  </si>
  <si>
    <t>Ф.F8ss разд.4 стл.23 стр.10=Ф.F8ss разд.4 стл.6 стр.10+Ф.F8ss разд.4 сумма стл.10-20 стр.10</t>
  </si>
  <si>
    <t>Ф.F8ss разд.4 стл.23 стр.11=Ф.F8ss разд.4 стл.6 стр.11+Ф.F8ss разд.4 сумма стл.10-20 стр.11</t>
  </si>
  <si>
    <t>Ф.F8ss разд.4 стл.23 стр.12=Ф.F8ss разд.4 стл.6 стр.12+Ф.F8ss разд.4 сумма стл.10-20 стр.12</t>
  </si>
  <si>
    <t>Ф.F8ss разд.4 стл.23 стр.13=Ф.F8ss разд.4 стл.6 стр.13+Ф.F8ss разд.4 сумма стл.10-20 стр.13</t>
  </si>
  <si>
    <t>Ф.F8ss разд.4 стл.23 стр.14=Ф.F8ss разд.4 стл.6 стр.14+Ф.F8ss разд.4 сумма стл.10-20 стр.14</t>
  </si>
  <si>
    <t>Ф.F8ss разд.4 стл.23 стр.15=Ф.F8ss разд.4 стл.6 стр.15+Ф.F8ss разд.4 сумма стл.10-20 стр.15</t>
  </si>
  <si>
    <t>Ф.F8ss разд.4 стл.23 стр.16=Ф.F8ss разд.4 стл.6 стр.16+Ф.F8ss разд.4 сумма стл.10-20 стр.16</t>
  </si>
  <si>
    <t>Ф.F8ss разд.4 стл.23 стр.17=Ф.F8ss разд.4 стл.6 стр.17+Ф.F8ss разд.4 сумма стл.10-20 стр.17</t>
  </si>
  <si>
    <t>Ф.F8ss разд.4 стл.23 стр.18=Ф.F8ss разд.4 стл.6 стр.18+Ф.F8ss разд.4 сумма стл.10-20 стр.18</t>
  </si>
  <si>
    <t>Ф.F8ss разд.4 стл.23 стр.19=Ф.F8ss разд.4 стл.6 стр.19+Ф.F8ss разд.4 сумма стл.10-20 стр.19</t>
  </si>
  <si>
    <t>Ф.F8ss разд.4 стл.23 стр.20=Ф.F8ss разд.4 стл.6 стр.20+Ф.F8ss разд.4 сумма стл.10-20 стр.20</t>
  </si>
  <si>
    <t>Ф.F8ss разд.4 стл.23 стр.21=Ф.F8ss разд.4 стл.6 стр.21+Ф.F8ss разд.4 сумма стл.10-20 стр.21</t>
  </si>
  <si>
    <t>Ф.F8ss разд.4 стл.23 стр.22=Ф.F8ss разд.4 стл.6 стр.22+Ф.F8ss разд.4 сумма стл.10-20 стр.22</t>
  </si>
  <si>
    <t>Ф.F8ss разд.4 стл.23 стр.23=Ф.F8ss разд.4 стл.6 стр.23+Ф.F8ss разд.4 сумма стл.10-20 стр.23</t>
  </si>
  <si>
    <t>Ф.F8ss разд.4 стл.23 стр.24=Ф.F8ss разд.4 стл.6 стр.24+Ф.F8ss разд.4 сумма стл.10-20 стр.24</t>
  </si>
  <si>
    <t>Ф.F8ss разд.4 стл.23 стр.25=Ф.F8ss разд.4 стл.6 стр.25+Ф.F8ss разд.4 сумма стл.10-20 стр.25</t>
  </si>
  <si>
    <t>Ф.F8ss разд.4 стл.23 стр.26=Ф.F8ss разд.4 стл.6 стр.26+Ф.F8ss разд.4 сумма стл.10-20 стр.26</t>
  </si>
  <si>
    <t>Ф.F8ss разд.4 стл.23 стр.27=Ф.F8ss разд.4 стл.6 стр.27+Ф.F8ss разд.4 сумма стл.10-20 стр.27</t>
  </si>
  <si>
    <t>Ф.F8ss разд.4 стл.23 стр.28=Ф.F8ss разд.4 стл.6 стр.28+Ф.F8ss разд.4 сумма стл.10-20 стр.28</t>
  </si>
  <si>
    <t>Ф.F8ss разд.4 стл.20 стр.28&gt;=Ф.F8ss разд.4 сумма стл.21-22 стр.28</t>
  </si>
  <si>
    <t>графа 20 больше или равна сумме граф 21-22 по стр.28</t>
  </si>
  <si>
    <t>Ф.F8ss разд.4 стл.10 стр.1=Ф.F8ss разд.4 сумма стл.7-9 стр.1</t>
  </si>
  <si>
    <t>в разд.4 графа 10 равна сумме граф 7-9</t>
  </si>
  <si>
    <t>Ф.F8ss разд.4 стл.10 стр.2=Ф.F8ss разд.4 сумма стл.7-9 стр.2</t>
  </si>
  <si>
    <t>Ф.F8ss разд.4 стл.10 стр.3=Ф.F8ss разд.4 сумма стл.7-9 стр.3</t>
  </si>
  <si>
    <t>Ф.F8ss разд.4 стл.10 стр.4=Ф.F8ss разд.4 сумма стл.7-9 стр.4</t>
  </si>
  <si>
    <t>Ф.F8ss разд.4 стл.10 стр.5=Ф.F8ss разд.4 сумма стл.7-9 стр.5</t>
  </si>
  <si>
    <t>Ф.F8ss разд.4 стл.10 стр.6=Ф.F8ss разд.4 сумма стл.7-9 стр.6</t>
  </si>
  <si>
    <t>Ф.F8ss разд.4 стл.10 стр.7=Ф.F8ss разд.4 сумма стл.7-9 стр.7</t>
  </si>
  <si>
    <t>Ф.F8ss разд.4 стл.10 стр.8=Ф.F8ss разд.4 сумма стл.7-9 стр.8</t>
  </si>
  <si>
    <t>Ф.F8ss разд.4 стл.10 стр.9=Ф.F8ss разд.4 сумма стл.7-9 стр.9</t>
  </si>
  <si>
    <t>Ф.F8ss разд.4 стл.10 стр.10=Ф.F8ss разд.4 сумма стл.7-9 стр.10</t>
  </si>
  <si>
    <t>Ф.F8ss разд.4 стл.10 стр.11=Ф.F8ss разд.4 сумма стл.7-9 стр.11</t>
  </si>
  <si>
    <t>Ф.F8ss разд.4 стл.10 стр.12=Ф.F8ss разд.4 сумма стл.7-9 стр.12</t>
  </si>
  <si>
    <t>Ф.F8ss разд.4 стл.10 стр.13=Ф.F8ss разд.4 сумма стл.7-9 стр.13</t>
  </si>
  <si>
    <t>Ф.F8ss разд.4 стл.10 стр.14=Ф.F8ss разд.4 сумма стл.7-9 стр.14</t>
  </si>
  <si>
    <t>Ф.F8ss разд.4 стл.10 стр.15=Ф.F8ss разд.4 сумма стл.7-9 стр.15</t>
  </si>
  <si>
    <t>Ф.F8ss разд.4 стл.10 стр.16=Ф.F8ss разд.4 сумма стл.7-9 стр.16</t>
  </si>
  <si>
    <t>Ф.F8ss разд.4 стл.10 стр.17=Ф.F8ss разд.4 сумма стл.7-9 стр.17</t>
  </si>
  <si>
    <t>Ф.F8ss разд.4 стл.10 стр.18=Ф.F8ss разд.4 сумма стл.7-9 стр.18</t>
  </si>
  <si>
    <t>Ф.F8ss разд.4 стл.10 стр.19=Ф.F8ss разд.4 сумма стл.7-9 стр.19</t>
  </si>
  <si>
    <t>Ф.F8ss разд.4 стл.10 стр.20=Ф.F8ss разд.4 сумма стл.7-9 стр.20</t>
  </si>
  <si>
    <t>Ф.F8ss разд.4 стл.10 стр.21=Ф.F8ss разд.4 сумма стл.7-9 стр.21</t>
  </si>
  <si>
    <t>Ф.F8ss разд.4 стл.10 стр.22=Ф.F8ss разд.4 сумма стл.7-9 стр.22</t>
  </si>
  <si>
    <t>Ф.F8ss разд.4 стл.10 стр.23=Ф.F8ss разд.4 сумма стл.7-9 стр.23</t>
  </si>
  <si>
    <t>Ф.F8ss разд.4 стл.10 стр.24=Ф.F8ss разд.4 сумма стл.7-9 стр.24</t>
  </si>
  <si>
    <t>Ф.F8ss разд.4 стл.10 стр.25=Ф.F8ss разд.4 сумма стл.7-9 стр.25</t>
  </si>
  <si>
    <t>Ф.F8ss разд.4 стл.10 стр.26=Ф.F8ss разд.4 сумма стл.7-9 стр.26</t>
  </si>
  <si>
    <t>Ф.F8ss разд.4 стл.10 стр.27=Ф.F8ss разд.4 сумма стл.7-9 стр.27</t>
  </si>
  <si>
    <t>Ф.F8ss разд.4 стл.10 стр.28=Ф.F8ss разд.4 сумма стл.7-9 стр.28</t>
  </si>
  <si>
    <t>Ф.F8ss разд.4 стл.6 стр.1=Ф.F8ss разд.4 сумма стл.1-4 стр.1</t>
  </si>
  <si>
    <t>в разд.4 графа 6 равна сумме граф 1-4</t>
  </si>
  <si>
    <t>Ф.F8ss разд.4 стл.6 стр.2=Ф.F8ss разд.4 сумма стл.1-4 стр.2</t>
  </si>
  <si>
    <t>Ф.F8ss разд.4 стл.6 стр.3=Ф.F8ss разд.4 сумма стл.1-4 стр.3</t>
  </si>
  <si>
    <t>Ф.F8ss разд.4 стл.6 стр.4=Ф.F8ss разд.4 сумма стл.1-4 стр.4</t>
  </si>
  <si>
    <t>Ф.F8ss разд.4 стл.6 стр.5=Ф.F8ss разд.4 сумма стл.1-4 стр.5</t>
  </si>
  <si>
    <t>Ф.F8ss разд.4 стл.6 стр.6=Ф.F8ss разд.4 сумма стл.1-4 стр.6</t>
  </si>
  <si>
    <t>Ф.F8ss разд.4 стл.6 стр.7=Ф.F8ss разд.4 сумма стл.1-4 стр.7</t>
  </si>
  <si>
    <t>Ф.F8ss разд.4 стл.6 стр.8=Ф.F8ss разд.4 сумма стл.1-4 стр.8</t>
  </si>
  <si>
    <t>Ф.F8ss разд.4 стл.6 стр.9=Ф.F8ss разд.4 сумма стл.1-4 стр.9</t>
  </si>
  <si>
    <t>Ф.F8ss разд.4 стл.6 стр.10=Ф.F8ss разд.4 сумма стл.1-4 стр.10</t>
  </si>
  <si>
    <t>Ф.F8ss разд.4 стл.6 стр.11=Ф.F8ss разд.4 сумма стл.1-4 стр.11</t>
  </si>
  <si>
    <t>Ф.F8ss разд.4 стл.6 стр.12=Ф.F8ss разд.4 сумма стл.1-4 стр.12</t>
  </si>
  <si>
    <t>Ф.F8ss разд.4 стл.6 стр.13=Ф.F8ss разд.4 сумма стл.1-4 стр.13</t>
  </si>
  <si>
    <t>Ф.F8ss разд.4 стл.6 стр.14=Ф.F8ss разд.4 сумма стл.1-4 стр.14</t>
  </si>
  <si>
    <t>Ф.F8ss разд.4 стл.6 стр.15=Ф.F8ss разд.4 сумма стл.1-4 стр.15</t>
  </si>
  <si>
    <t>Ф.F8ss разд.4 стл.6 стр.16=Ф.F8ss разд.4 сумма стл.1-4 стр.16</t>
  </si>
  <si>
    <t>Ф.F8ss разд.4 стл.6 стр.17=Ф.F8ss разд.4 сумма стл.1-4 стр.17</t>
  </si>
  <si>
    <t>Ф.F8ss разд.4 стл.6 стр.18=Ф.F8ss разд.4 сумма стл.1-4 стр.18</t>
  </si>
  <si>
    <t>Ф.F8ss разд.4 стл.6 стр.19=Ф.F8ss разд.4 сумма стл.1-4 стр.19</t>
  </si>
  <si>
    <t>Ф.F8ss разд.4 стл.6 стр.20=Ф.F8ss разд.4 сумма стл.1-4 стр.20</t>
  </si>
  <si>
    <t>Ф.F8ss разд.4 стл.6 стр.21=Ф.F8ss разд.4 сумма стл.1-4 стр.21</t>
  </si>
  <si>
    <t>Ф.F8ss разд.4 стл.6 стр.22=Ф.F8ss разд.4 сумма стл.1-4 стр.22</t>
  </si>
  <si>
    <t>Ф.F8ss разд.4 стл.6 стр.23=Ф.F8ss разд.4 сумма стл.1-4 стр.23</t>
  </si>
  <si>
    <t>Ф.F8ss разд.4 стл.6 стр.24=Ф.F8ss разд.4 сумма стл.1-4 стр.24</t>
  </si>
  <si>
    <t>Ф.F8ss разд.4 стл.6 стр.25=Ф.F8ss разд.4 сумма стл.1-4 стр.25</t>
  </si>
  <si>
    <t>Ф.F8ss разд.4 стл.6 стр.26=Ф.F8ss разд.4 сумма стл.1-4 стр.26</t>
  </si>
  <si>
    <t>Ф.F8ss разд.4 стл.6 стр.27=Ф.F8ss разд.4 сумма стл.1-4 стр.27</t>
  </si>
  <si>
    <t>Ф.F8ss разд.4 стл.6 стр.28=Ф.F8ss разд.4 сумма стл.1-4 стр.28</t>
  </si>
  <si>
    <t>Ф.F8ss разд.4 стл.1 стр.28=Ф.F8ss разд.4 стл.1 сумма стр.1-27</t>
  </si>
  <si>
    <t xml:space="preserve">в разд.4 стр.28 равна сумме строк 1-27 </t>
  </si>
  <si>
    <t>Ф.F8ss разд.4 стл.2 стр.28=Ф.F8ss разд.4 стл.2 сумма стр.1-27</t>
  </si>
  <si>
    <t>Ф.F8ss разд.4 стл.3 стр.28=Ф.F8ss разд.4 стл.3 сумма стр.1-27</t>
  </si>
  <si>
    <t>Ф.F8ss разд.4 стл.4 стр.28=Ф.F8ss разд.4 стл.4 сумма стр.1-27</t>
  </si>
  <si>
    <t>Ф.F8ss разд.4 стл.5 стр.28=Ф.F8ss разд.4 стл.5 сумма стр.1-27</t>
  </si>
  <si>
    <t>Ф.F8ss разд.4 стл.6 стр.28=Ф.F8ss разд.4 стл.6 сумма стр.1-27</t>
  </si>
  <si>
    <t>Ф.F8ss разд.4 стл.7 стр.28=Ф.F8ss разд.4 стл.7 сумма стр.1-27</t>
  </si>
  <si>
    <t>Ф.F8ss разд.4 стл.8 стр.28=Ф.F8ss разд.4 стл.8 сумма стр.1-27</t>
  </si>
  <si>
    <t>Ф.F8ss разд.4 стл.9 стр.28=Ф.F8ss разд.4 стл.9 сумма стр.1-27</t>
  </si>
  <si>
    <t>Ф.F8ss разд.4 стл.10 стр.28=Ф.F8ss разд.4 стл.10 сумма стр.1-27</t>
  </si>
  <si>
    <t>Ф.F8ss разд.4 стл.11 стр.28=Ф.F8ss разд.4 стл.11 сумма стр.1-27</t>
  </si>
  <si>
    <t>Ф.F8ss разд.4 стл.12 стр.28=Ф.F8ss разд.4 стл.12 сумма стр.1-27</t>
  </si>
  <si>
    <t>Ф.F8ss разд.4 стл.13 стр.28=Ф.F8ss разд.4 стл.13 сумма стр.1-27</t>
  </si>
  <si>
    <t>Ф.F8ss разд.4 стл.14 стр.28=Ф.F8ss разд.4 стл.14 сумма стр.1-27</t>
  </si>
  <si>
    <t>Ф.F8ss разд.4 стл.15 стр.28=Ф.F8ss разд.4 стл.15 сумма стр.1-27</t>
  </si>
  <si>
    <t>Ф.F8ss разд.4 стл.16 стр.28=Ф.F8ss разд.4 стл.16 сумма стр.1-27</t>
  </si>
  <si>
    <t>Ф.F8ss разд.4 стл.17 стр.28=Ф.F8ss разд.4 стл.17 сумма стр.1-27</t>
  </si>
  <si>
    <t>Ф.F8ss разд.4 стл.18 стр.28=Ф.F8ss разд.4 стл.18 сумма стр.1-27</t>
  </si>
  <si>
    <t>Ф.F8ss разд.4 стл.19 стр.28=Ф.F8ss разд.4 стл.19 сумма стр.1-27</t>
  </si>
  <si>
    <t>Ф.F8ss разд.4 стл.20 стр.28=Ф.F8ss разд.4 стл.20 сумма стр.1-27</t>
  </si>
  <si>
    <t>Ф.F8ss разд.4 стл.21 стр.28=Ф.F8ss разд.4 стл.21 сумма стр.1-27</t>
  </si>
  <si>
    <t>Ф.F8ss разд.4 стл.22 стр.28=Ф.F8ss разд.4 стл.22 сумма стр.1-27</t>
  </si>
  <si>
    <t>Ф.F8ss разд.4 стл.23 стр.28=Ф.F8ss разд.4 стл.23 сумма стр.1-27</t>
  </si>
  <si>
    <t>Ф.F8ss разд.4 стл.24 стр.28=Ф.F8ss разд.4 стл.24 сумма стр.1-27</t>
  </si>
  <si>
    <t>Ф.F8ss разд.4 стл.24 стр.28=Ф.F8ss разд.2 стл.12 стр.1</t>
  </si>
  <si>
    <t>графа 24 стр.28 разд.4 равна графе 12 стр.1 разд.2</t>
  </si>
  <si>
    <t>Ф.F8ss разд.3 стл.1 сумма стр.4-7=0</t>
  </si>
  <si>
    <t>в разд.3 стр. 4-7 не заполняются</t>
  </si>
  <si>
    <t>Ф.F8ss разд.3 стл.2 сумма стр.4-7=0</t>
  </si>
  <si>
    <t>Ф.F8ss разд.3 стл.3 сумма стр.4-7=0</t>
  </si>
  <si>
    <t>Ф.F8ss разд.3 стл.4 сумма стр.4-7=0</t>
  </si>
  <si>
    <t>Ф.F8ss разд.3 стл.5 сумма стр.4-7=0</t>
  </si>
  <si>
    <t>Ф.F8ss разд.3 стл.6 сумма стр.4-7=0</t>
  </si>
  <si>
    <t>Ф.F8ss разд.3 стл.7 сумма стр.4-7=0</t>
  </si>
  <si>
    <t>Ф.F8ss разд.3 стл.8 сумма стр.4-7=0</t>
  </si>
  <si>
    <t>Ф.F8ss разд.3 стл.9 сумма стр.4-7=0</t>
  </si>
  <si>
    <t>Ф.F8ss разд.3 стл.10 сумма стр.4-7=0</t>
  </si>
  <si>
    <t>Ф.F8ss разд.3 стл.11 сумма стр.4-7=0</t>
  </si>
  <si>
    <t>Ф.F8ss разд.3 стл.12 сумма стр.4-7=0</t>
  </si>
  <si>
    <t>Ф.F8ss разд.3 стл.13 сумма стр.4-7=0</t>
  </si>
  <si>
    <t>Ф.F8ss разд.3 стл.14 сумма стр.4-7=0</t>
  </si>
  <si>
    <t>Ф.F8ss разд.3 стл.15 сумма стр.4-7=0</t>
  </si>
  <si>
    <t>Ф.F8ss разд.3 стл.16 сумма стр.4-7=0</t>
  </si>
  <si>
    <t>Ф.F8ss разд.3 стл.17 сумма стр.4-7=0</t>
  </si>
  <si>
    <t>Ф.F8ss разд.3 стл.18 сумма стр.4-7=0</t>
  </si>
  <si>
    <t>Ф.F8ss разд.3 стл.19 сумма стр.4-7=0</t>
  </si>
  <si>
    <t>Ф.F8ss разд.3 стл.20 сумма стр.4-7=0</t>
  </si>
  <si>
    <t>Ф.F8ss разд.3 стл.21 сумма стр.4-7=0</t>
  </si>
  <si>
    <t>Ф.F8ss разд.3 стл.22 сумма стр.4-7=0</t>
  </si>
  <si>
    <t>Ф.F8ss разд.3 стл.23 сумма стр.4-7=0</t>
  </si>
  <si>
    <t>Ф.F8ss разд.3 стл.20 стр.2=0</t>
  </si>
  <si>
    <t>в разд.3 стр. 2 по гр. 20-23 не должна заполняться</t>
  </si>
  <si>
    <t>Ф.F8ss разд.3 стл.21 стр.2=0</t>
  </si>
  <si>
    <t>Ф.F8ss разд.3 стл.22 стр.2=0</t>
  </si>
  <si>
    <t>Ф.F8ss разд.3 стл.23 стр.2=0</t>
  </si>
  <si>
    <t>Ф.F8ss разд.6 стл.1 стр.1=0</t>
  </si>
  <si>
    <t>разд.6 не заполняется в данном шаблоне</t>
  </si>
  <si>
    <t>Ф.F8ss разд.6 стл.1 стр.2=0</t>
  </si>
  <si>
    <t>Ф.F8ss разд.6 стл.1 стр.3=0</t>
  </si>
  <si>
    <t>Ф.F8ss разд.2 стл.1 стр.1=Ф.F8ss разд.2 стл.1 сумма стр.2-5+Ф.F8ss разд.2 стл.1 стр.7</t>
  </si>
  <si>
    <t>в разд.2 сумма строк 2-5,7 равняется строке 1</t>
  </si>
  <si>
    <t>Ф.F8ss разд.2 стл.2 стр.1=Ф.F8ss разд.2 стл.2 сумма стр.2-5+Ф.F8ss разд.2 стл.2 стр.7</t>
  </si>
  <si>
    <t>Ф.F8ss разд.2 стл.3 стр.1=Ф.F8ss разд.2 стл.3 сумма стр.2-5+Ф.F8ss разд.2 стл.3 стр.7</t>
  </si>
  <si>
    <t>Ф.F8ss разд.2 стл.4 стр.1=Ф.F8ss разд.2 стл.4 сумма стр.2-5+Ф.F8ss разд.2 стл.4 стр.7</t>
  </si>
  <si>
    <t>Ф.F8ss разд.2 стл.5 стр.1=Ф.F8ss разд.2 стл.5 сумма стр.2-5+Ф.F8ss разд.2 стл.5 стр.7</t>
  </si>
  <si>
    <t>Ф.F8ss разд.2 стл.6 стр.1=Ф.F8ss разд.2 стл.6 сумма стр.2-5+Ф.F8ss разд.2 стл.6 стр.7</t>
  </si>
  <si>
    <t>Ф.F8ss разд.2 стл.7 стр.1=Ф.F8ss разд.2 стл.7 сумма стр.2-5+Ф.F8ss разд.2 стл.7 стр.7</t>
  </si>
  <si>
    <t>Ф.F8ss разд.2 стл.8 стр.1=Ф.F8ss разд.2 стл.8 сумма стр.2-5+Ф.F8ss разд.2 стл.8 стр.7</t>
  </si>
  <si>
    <t>Ф.F8ss разд.2 стл.9 стр.1=Ф.F8ss разд.2 стл.9 сумма стр.2-5+Ф.F8ss разд.2 стл.9 стр.7</t>
  </si>
  <si>
    <t>Ф.F8ss разд.2 стл.10 стр.1=Ф.F8ss разд.2 стл.10 сумма стр.2-5+Ф.F8ss разд.2 стл.10 стр.7</t>
  </si>
  <si>
    <t>Ф.F8ss разд.2 стл.11 стр.1=Ф.F8ss разд.2 стл.11 сумма стр.2-5+Ф.F8ss разд.2 стл.11 стр.7</t>
  </si>
  <si>
    <t>Ф.F8ss разд.2 стл.12 стр.1=Ф.F8ss разд.2 стл.12 сумма стр.2-5+Ф.F8ss разд.2 стл.12 стр.7</t>
  </si>
  <si>
    <t>Ф.F8ss разд.2 стл.13 стр.1=Ф.F8ss разд.2 стл.13 сумма стр.2-5+Ф.F8ss разд.2 стл.13 стр.7</t>
  </si>
  <si>
    <t>Ф.F8ss разд.2 стл.14 стр.1=Ф.F8ss разд.2 стл.14 сумма стр.2-5+Ф.F8ss разд.2 стл.14 стр.7</t>
  </si>
  <si>
    <t>Ф.F8ss разд.2 стл.15 стр.1=Ф.F8ss разд.2 стл.15 сумма стр.2-5+Ф.F8ss разд.2 стл.15 стр.7</t>
  </si>
  <si>
    <t>Ф.F8ss разд.2 стл.16 стр.1=Ф.F8ss разд.2 стл.16 сумма стр.2-5+Ф.F8ss разд.2 стл.16 стр.7</t>
  </si>
  <si>
    <t>Ф.F8ss разд.2 стл.17 стр.1=Ф.F8ss разд.2 стл.17 сумма стр.2-5+Ф.F8ss разд.2 стл.17 стр.7</t>
  </si>
  <si>
    <t>Ф.F8ss разд.2 стл.18 стр.1=Ф.F8ss разд.2 стл.18 сумма стр.2-5+Ф.F8ss разд.2 стл.18 стр.7</t>
  </si>
  <si>
    <t>Ф.F8ss разд.2 стл.19 стр.1=Ф.F8ss разд.2 стл.19 сумма стр.2-5+Ф.F8ss разд.2 стл.19 стр.7</t>
  </si>
  <si>
    <t>Ф.F8ss разд.3 стл.1 стр.1=0</t>
  </si>
  <si>
    <t>в разд.3 стр. 1-3 по гр. 1-19 не должны заполняться</t>
  </si>
  <si>
    <t>Ф.F8ss разд.3 стл.1 стр.2=0</t>
  </si>
  <si>
    <t>Ф.F8ss разд.3 стл.1 стр.3=0</t>
  </si>
  <si>
    <t>Ф.F8ss разд.3 стл.2 стр.1=0</t>
  </si>
  <si>
    <t>Ф.F8ss разд.3 стл.2 стр.2=0</t>
  </si>
  <si>
    <t>Ф.F8ss разд.3 стл.2 стр.3=0</t>
  </si>
  <si>
    <t>Ф.F8ss разд.3 стл.3 стр.1=0</t>
  </si>
  <si>
    <t>Ф.F8ss разд.3 стл.3 стр.2=0</t>
  </si>
  <si>
    <t>Ф.F8ss разд.3 стл.3 стр.3=0</t>
  </si>
  <si>
    <t>Ф.F8ss разд.3 стл.4 стр.1=0</t>
  </si>
  <si>
    <t>Ф.F8ss разд.3 стл.4 стр.2=0</t>
  </si>
  <si>
    <t>Ф.F8ss разд.3 стл.4 стр.3=0</t>
  </si>
  <si>
    <t>Ф.F8ss разд.3 стл.5 стр.1=0</t>
  </si>
  <si>
    <t>Ф.F8ss разд.3 стл.5 стр.2=0</t>
  </si>
  <si>
    <t>Ф.F8ss разд.3 стл.5 стр.3=0</t>
  </si>
  <si>
    <t>Ф.F8ss разд.3 стл.6 стр.1=0</t>
  </si>
  <si>
    <t>Ф.F8ss разд.3 стл.6 стр.2=0</t>
  </si>
  <si>
    <t>Ф.F8ss разд.3 стл.6 стр.3=0</t>
  </si>
  <si>
    <t>Ф.F8ss разд.3 стл.7 стр.1=0</t>
  </si>
  <si>
    <t>Ф.F8ss разд.3 стл.7 стр.2=0</t>
  </si>
  <si>
    <t>Ф.F8ss разд.3 стл.7 стр.3=0</t>
  </si>
  <si>
    <t>Ф.F8ss разд.3 стл.8 стр.1=0</t>
  </si>
  <si>
    <t>Ф.F8ss разд.3 стл.8 стр.2=0</t>
  </si>
  <si>
    <t>Ф.F8ss разд.3 стл.8 стр.3=0</t>
  </si>
  <si>
    <t>Ф.F8ss разд.3 стл.9 стр.1=0</t>
  </si>
  <si>
    <t>Ф.F8ss разд.3 стл.9 стр.2=0</t>
  </si>
  <si>
    <t>Ф.F8ss разд.3 стл.9 стр.3=0</t>
  </si>
  <si>
    <t>Ф.F8ss разд.3 стл.10 стр.1=0</t>
  </si>
  <si>
    <t>Ф.F8ss разд.3 стл.10 стр.2=0</t>
  </si>
  <si>
    <t>Ф.F8ss разд.3 стл.10 стр.3=0</t>
  </si>
  <si>
    <t>Ф.F8ss разд.3 стл.11 стр.1=0</t>
  </si>
  <si>
    <t>Ф.F8ss разд.3 стл.11 стр.2=0</t>
  </si>
  <si>
    <t>Ф.F8ss разд.3 стл.11 стр.3=0</t>
  </si>
  <si>
    <t>Ф.F8ss разд.3 стл.12 стр.1=0</t>
  </si>
  <si>
    <t>Ф.F8ss разд.3 стл.12 стр.2=0</t>
  </si>
  <si>
    <t>Ф.F8ss разд.3 стл.12 стр.3=0</t>
  </si>
  <si>
    <t>Ф.F8ss разд.3 стл.13 стр.1=0</t>
  </si>
  <si>
    <t>Ф.F8ss разд.3 стл.13 стр.2=0</t>
  </si>
  <si>
    <t>Ф.F8ss разд.3 стл.13 стр.3=0</t>
  </si>
  <si>
    <t>Ф.F8ss разд.3 стл.14 стр.1=0</t>
  </si>
  <si>
    <t>Ф.F8ss разд.3 стл.14 стр.2=0</t>
  </si>
  <si>
    <t>Ф.F8ss разд.3 стл.14 стр.3=0</t>
  </si>
  <si>
    <t>Ф.F8ss разд.3 стл.15 стр.1=0</t>
  </si>
  <si>
    <t>Ф.F8ss разд.3 стл.15 стр.2=0</t>
  </si>
  <si>
    <t>Ф.F8ss разд.3 стл.15 стр.3=0</t>
  </si>
  <si>
    <t>Ф.F8ss разд.3 стл.16 стр.1=0</t>
  </si>
  <si>
    <t>Ф.F8ss разд.3 стл.16 стр.2=0</t>
  </si>
  <si>
    <t>Ф.F8ss разд.3 стл.16 стр.3=0</t>
  </si>
  <si>
    <t>Ф.F8ss разд.3 стл.17 стр.1=0</t>
  </si>
  <si>
    <t>Ф.F8ss разд.3 стл.17 стр.2=0</t>
  </si>
  <si>
    <t>Ф.F8ss разд.3 стл.17 стр.3=0</t>
  </si>
  <si>
    <t>Ф.F8ss разд.3 стл.18 стр.1=0</t>
  </si>
  <si>
    <t>Ф.F8ss разд.3 стл.18 стр.2=0</t>
  </si>
  <si>
    <t>Ф.F8ss разд.3 стл.18 стр.3=0</t>
  </si>
  <si>
    <t>Ф.F8ss разд.3 стл.19 стр.1=0</t>
  </si>
  <si>
    <t>Ф.F8ss разд.3 стл.19 стр.2=0</t>
  </si>
  <si>
    <t>Ф.F8ss разд.3 стл.19 стр.3=0</t>
  </si>
  <si>
    <t>Ф.F8ss разд.5 стл.1 сумма стр.1-4=Ф.F8ss разд.2 стл.8 стр.1+Ф.F8ss разд.2 стл.10 стр.1</t>
  </si>
  <si>
    <t>сумма граф 8,10 стр.1 разд.2 равна сумме стр.1-4 разд.5</t>
  </si>
  <si>
    <t>Ф.F8ss разд.3 стл.23 стр.6=Ф.F8ss разд.2 стл.10 стр.6</t>
  </si>
  <si>
    <t>графа 23 по стр.6 разд.3 равна графе 10 по стр.6 разд. 2</t>
  </si>
  <si>
    <t>Ф.F8ss разд.3 стл.23 стр.1+Ф.F8ss разд.3 стл.23 стр.7+Ф.F8ss разд.3 стл.5 стр.2+Ф.F8ss разд.3 сумма стл.15-16 стр.2+Ф.F8ss разд.3 сумма стл.17-18 стр.3+Ф.F8ss разд.3 стл.19 сумма стр.4-5=Ф.F8ss разд.2 стл.8 стр.1+Ф.F8ss разд.2 стл.10 стр.1</t>
  </si>
  <si>
    <t>в разд.3 сумма графы 23 строки 1, графы 23 строки 7, графы 5 стр.2, граф 15-16 строки 2, граф 17-18 строки 3, гр.19 стр.4-5 раздела 3 равна сумме граф 8 и 10 стр.1 раздела 2</t>
  </si>
  <si>
    <t>Ф.F8ss разд.3 стл.6 стр.2=Ф.F8ss разд.3 сумма стл.1-5 стр.2</t>
  </si>
  <si>
    <t xml:space="preserve">                                 432000, г. Ульяновск, ул. Железной Дивизии, д. 21-А/12</t>
  </si>
  <si>
    <t xml:space="preserve">                                 Судебный департамент при Верховном Суде РФ</t>
  </si>
  <si>
    <t xml:space="preserve">                               107996, г. Москва, ул. Гиляровского, д. 31, корп. 2, И-90, ГСП-6</t>
  </si>
  <si>
    <t>Секретарь судебного заседания К.Г. Апарина</t>
  </si>
  <si>
    <r>
      <t xml:space="preserve"> </t>
    </r>
    <r>
      <rPr>
        <b/>
        <sz val="10"/>
        <rFont val="Times New Roman CYR"/>
        <family val="0"/>
      </rPr>
      <t xml:space="preserve"> Председатель суда  Н.П. Лысякова         </t>
    </r>
    <r>
      <rPr>
        <b/>
        <sz val="8"/>
        <rFont val="Times New Roman CYR"/>
        <family val="1"/>
      </rPr>
      <t xml:space="preserve">                                 </t>
    </r>
  </si>
  <si>
    <t>(8422)33-12-59</t>
  </si>
  <si>
    <t>13.01.2012 г.</t>
  </si>
  <si>
    <t>в разд.3 графа 6 равна сумме граф 1-5.</t>
  </si>
  <si>
    <t>Ф.F8ss разд.3 стл.6 стр.3=Ф.F8ss разд.3 сумма стл.1-5 стр.3</t>
  </si>
  <si>
    <t>Ф.F8ss разд.3 стл.6 стр.4=Ф.F8ss разд.3 сумма стл.1-5 стр.4</t>
  </si>
  <si>
    <t>Ф.F8ss разд.3 стл.6 стр.5=Ф.F8ss разд.3 сумма стл.1-5 стр.5</t>
  </si>
  <si>
    <t>Ф.F8ss разд.3 стл.6 стр.6=Ф.F8ss разд.3 сумма стл.1-5 стр.6</t>
  </si>
  <si>
    <t>Ф.F8ss разд.3 стл.6 стр.7=Ф.F8ss разд.3 сумма стл.1-5 стр.7</t>
  </si>
  <si>
    <t>Ф.F8ss разд.3 стл.6 стр.1=Ф.F8ss разд.3 сумма стл.1-5 стр.1</t>
  </si>
  <si>
    <t>Ф.F8ss разд.3 стл.23 стр.1=Ф.F8ss разд.3 стл.6 стр.1+Ф.F8ss разд.3 сумма стл.10-20 стр.1</t>
  </si>
  <si>
    <t>в разд.3 графа 23 равна сумме граф 6, 10-20.</t>
  </si>
  <si>
    <t>Ф.F8ss разд.3 стл.23 стр.2=Ф.F8ss разд.3 стл.6 стр.2+Ф.F8ss разд.3 сумма стл.10-20 стр.2</t>
  </si>
  <si>
    <t>Ф.F8ss разд.3 стл.23 стр.3=Ф.F8ss разд.3 стл.6 стр.3+Ф.F8ss разд.3 сумма стл.10-20 стр.3</t>
  </si>
  <si>
    <t>Ф.F8ss разд.3 стл.23 стр.4=Ф.F8ss разд.3 стл.6 стр.4+Ф.F8ss разд.3 сумма стл.10-20 стр.4</t>
  </si>
  <si>
    <t>Ф.F8ss разд.3 стл.23 стр.5=Ф.F8ss разд.3 стл.6 стр.5+Ф.F8ss разд.3 сумма стл.10-20 стр.5</t>
  </si>
  <si>
    <t>Ф.F8ss разд.3 стл.23 стр.6=Ф.F8ss разд.3 стл.6 стр.6+Ф.F8ss разд.3 сумма стл.10-20 стр.6</t>
  </si>
  <si>
    <t>Ф.F8ss разд.3 стл.23 стр.7=Ф.F8ss разд.3 стл.6 стр.7+Ф.F8ss разд.3 сумма стл.10-20 стр.7</t>
  </si>
  <si>
    <t>Ф.F8ss разд.3 сумма стл.21-22 стр.1&lt;=Ф.F8ss разд.3 стл.20 стр.1</t>
  </si>
  <si>
    <t>в разд.3 графы 21 и 22 не должны превышать графу 20.</t>
  </si>
  <si>
    <t>Ф.F8ss разд.3 сумма стл.21-22 стр.2&lt;=Ф.F8ss разд.3 стл.20 стр.2</t>
  </si>
  <si>
    <t>Ф.F8ss разд.3 сумма стл.21-22 стр.3&lt;=Ф.F8ss разд.3 стл.20 стр.3</t>
  </si>
  <si>
    <t>Ф.F8ss разд.3 сумма стл.21-22 стр.4&lt;=Ф.F8ss разд.3 стл.20 стр.4</t>
  </si>
  <si>
    <t>Ф.F8ss разд.3 сумма стл.21-22 стр.5&lt;=Ф.F8ss разд.3 стл.20 стр.5</t>
  </si>
  <si>
    <t>Ф.F8ss разд.3 сумма стл.21-22 стр.6&lt;=Ф.F8ss разд.3 стл.20 стр.6</t>
  </si>
  <si>
    <t>Ф.F8ss разд.3 сумма стл.21-22 стр.7&lt;=Ф.F8ss разд.3 стл.20 стр.7</t>
  </si>
  <si>
    <t>Ф.F8ss разд.3 стл.10 стр.1=Ф.F8ss разд.3 сумма стл.7-9 стр.1</t>
  </si>
  <si>
    <t>в разд.3  графа 10 равна сумме граф 7-9</t>
  </si>
  <si>
    <t>Ф.F8ss разд.3 стл.10 стр.2=Ф.F8ss разд.3 сумма стл.7-9 стр.2</t>
  </si>
  <si>
    <t>Ф.F8ss разд.3 стл.10 стр.3=Ф.F8ss разд.3 сумма стл.7-9 стр.3</t>
  </si>
  <si>
    <t>Ф.F8ss разд.3 стл.10 стр.4=Ф.F8ss разд.3 сумма стл.7-9 стр.4</t>
  </si>
  <si>
    <t>Ф.F8ss разд.3 стл.10 стр.5=Ф.F8ss разд.3 сумма стл.7-9 стр.5</t>
  </si>
  <si>
    <t>Ф.F8ss разд.3 стл.10 стр.6=Ф.F8ss разд.3 сумма стл.7-9 стр.6</t>
  </si>
  <si>
    <t>Ф.F8ss разд.3 стл.10 стр.7=Ф.F8ss разд.3 сумма стл.7-9 стр.7</t>
  </si>
  <si>
    <t>Ф.F8ss разд.2 стл.12 стр.1=Ф.F8ss разд.2 стл.4 стр.1+Ф.F8ss разд.2 стл.6 стр.1+Ф.F8ss разд.2 стл.8 стр.1+Ф.F8ss разд.2 стл.10 стр.1</t>
  </si>
  <si>
    <t>сумма рассмотренных по числу лиц</t>
  </si>
  <si>
    <t>Ф.F8ss разд.2 стл.12 стр.2=Ф.F8ss разд.2 стл.4 стр.2+Ф.F8ss разд.2 стл.6 стр.2+Ф.F8ss разд.2 стл.8 стр.2+Ф.F8ss разд.2 стл.10 стр.2</t>
  </si>
  <si>
    <t>Ф.F8ss разд.2 стл.12 стр.3=Ф.F8ss разд.2 стл.4 стр.3+Ф.F8ss разд.2 стл.6 стр.3+Ф.F8ss разд.2 стл.8 стр.3+Ф.F8ss разд.2 стл.10 стр.3</t>
  </si>
  <si>
    <t>Ф.F8ss разд.2 стл.12 стр.4=Ф.F8ss разд.2 стл.4 стр.4+Ф.F8ss разд.2 стл.6 стр.4+Ф.F8ss разд.2 стл.8 стр.4+Ф.F8ss разд.2 стл.10 стр.4</t>
  </si>
  <si>
    <t>Ф.F8ss разд.2 стл.12 стр.5=Ф.F8ss разд.2 стл.4 стр.5+Ф.F8ss разд.2 стл.6 стр.5+Ф.F8ss разд.2 стл.8 стр.5+Ф.F8ss разд.2 стл.10 стр.5</t>
  </si>
  <si>
    <t>Ф.F8ss разд.2 стл.12 стр.6=Ф.F8ss разд.2 стл.4 стр.6+Ф.F8ss разд.2 стл.6 стр.6+Ф.F8ss разд.2 стл.8 стр.6+Ф.F8ss разд.2 стл.10 стр.6</t>
  </si>
  <si>
    <t>Ф.F8ss разд.2 стл.12 стр.7=Ф.F8ss разд.2 стл.4 стр.7+Ф.F8ss разд.2 стл.6 стр.7+Ф.F8ss разд.2 стл.8 стр.7+Ф.F8ss разд.2 стл.10 стр.7</t>
  </si>
  <si>
    <t>Ф.F8ss разд.2 стл.11 стр.1=Ф.F8ss разд.2 стл.3 стр.1+Ф.F8ss разд.2 стл.5 стр.1+Ф.F8ss разд.2 стл.7 стр.1+Ф.F8ss разд.2 стл.9 стр.1</t>
  </si>
  <si>
    <t>сумма рассмотренных по числу дел</t>
  </si>
  <si>
    <t>Ф.F8ss разд.2 стл.11 стр.2=Ф.F8ss разд.2 стл.3 стр.2+Ф.F8ss разд.2 стл.5 стр.2+Ф.F8ss разд.2 стл.7 стр.2+Ф.F8ss разд.2 стл.9 стр.2</t>
  </si>
  <si>
    <t>Ф.F8ss разд.2 стл.11 стр.3=Ф.F8ss разд.2 стл.3 стр.3+Ф.F8ss разд.2 стл.5 стр.3+Ф.F8ss разд.2 стл.7 стр.3+Ф.F8ss разд.2 стл.9 стр.3</t>
  </si>
  <si>
    <t>Ф.F8ss разд.2 стл.11 стр.4=Ф.F8ss разд.2 стл.3 стр.4+Ф.F8ss разд.2 стл.5 стр.4+Ф.F8ss разд.2 стл.7 стр.4+Ф.F8ss разд.2 стл.9 стр.4</t>
  </si>
  <si>
    <t>Ф.F8ss разд.2 стл.11 стр.5=Ф.F8ss разд.2 стл.3 стр.5+Ф.F8ss разд.2 стл.5 стр.5+Ф.F8ss разд.2 стл.7 стр.5+Ф.F8ss разд.2 стл.9 стр.5</t>
  </si>
  <si>
    <t>Ф.F8ss разд.2 стл.11 стр.6=Ф.F8ss разд.2 стл.3 стр.6+Ф.F8ss разд.2 стл.5 стр.6+Ф.F8ss разд.2 стл.7 стр.6+Ф.F8ss разд.2 стл.9 стр.6</t>
  </si>
  <si>
    <t>Ф.F8ss разд.2 стл.11 стр.7=Ф.F8ss разд.2 стл.3 стр.7+Ф.F8ss разд.2 стл.5 стр.7+Ф.F8ss разд.2 стл.7 стр.7+Ф.F8ss разд.2 стл.9 стр.7</t>
  </si>
  <si>
    <t>Ф.F8ss разд.2 сумма стл.1-2 стр.1=Ф.F8ss разд.2 стл.11 стр.1+Ф.F8ss разд.2 стл.13 стр.1+Ф.F8ss разд.2 стл.14 стр.1</t>
  </si>
  <si>
    <t>равенство остатка с поступлением и рассмотренных с остатком</t>
  </si>
  <si>
    <t>Ф.F8ss разд.2 сумма стл.1-2 стр.2=Ф.F8ss разд.2 стл.11 стр.2+Ф.F8ss разд.2 стл.13 стр.2+Ф.F8ss разд.2 стл.14 стр.2</t>
  </si>
  <si>
    <t>Ф.F8ss разд.2 сумма стл.1-2 стр.3=Ф.F8ss разд.2 стл.11 стр.3+Ф.F8ss разд.2 стл.13 стр.3+Ф.F8ss разд.2 стл.14 стр.3</t>
  </si>
  <si>
    <t>Ф.F8ss разд.2 сумма стл.1-2 стр.4=Ф.F8ss разд.2 стл.11 стр.4+Ф.F8ss разд.2 стл.13 стр.4+Ф.F8ss разд.2 стл.14 стр.4</t>
  </si>
  <si>
    <t>Ф.F8ss разд.2 сумма стл.1-2 стр.5=Ф.F8ss разд.2 стл.11 стр.5+Ф.F8ss разд.2 стл.13 стр.5+Ф.F8ss разд.2 стл.14 стр.5</t>
  </si>
  <si>
    <t>Ф.F8ss разд.2 сумма стл.1-2 стр.6=Ф.F8ss разд.2 стл.11 стр.6+Ф.F8ss разд.2 стл.13 стр.6+Ф.F8ss разд.2 стл.14 стр.6</t>
  </si>
  <si>
    <t>Ф.F8ss разд.2 сумма стл.1-2 стр.7=Ф.F8ss разд.2 стл.11 стр.7+Ф.F8ss разд.2 стл.13 стр.7+Ф.F8ss разд.2 стл.14 стр.7</t>
  </si>
  <si>
    <t>Ф.F8ss разд.1 сумма стл.5-6 стр.1=Ф.F8ss разд.1 стл.8 стр.1</t>
  </si>
  <si>
    <t>в разд.1 сумма граф 5-6 равна гр.8.</t>
  </si>
  <si>
    <t>Ф.F8ss разд.1 сумма стл.1-2 стр.1=Ф.F8ss разд.1 стл.4 стр.1+Ф.F8ss разд.1 стл.8 стр.1+Ф.F8ss разд.1 стл.12 стр.1</t>
  </si>
  <si>
    <t>в разд.1 сумма граф 1-2 равна сумме граф 4,8,12.</t>
  </si>
  <si>
    <t>Ф.F8ss разд.4 стл.23 стр.28=Ф.F8ss разд.3 стл.23 стр.1+Ф.F8ss разд.3 стл.23 стр.7+Ф.F8ss разд.3 стл.15 стр.2+Ф.F8ss разд.3 стл.16 стр.2+Ф.F8ss разд.3 стл.17 стр.3+Ф.F8ss разд.3 стл.18 стр.3+Ф.F8ss разд.3 стл.19 сумма стр.4-5</t>
  </si>
  <si>
    <t>графа 23 стр.28 разд.4 равна сумме граф 23 стр.1 р.3,графы 23 стр.7 р.3, гр.15-16 стр.2 р.3,гр. 17-18 стр.3 р.3, гр.19 стр.4-5 разд.3</t>
  </si>
  <si>
    <t>Ф.F8ss разд.4 стл.20 стр.28=Ф.F8ss разд.3 стл.20 стр.1</t>
  </si>
  <si>
    <t>графы 20-22 по стр.28 разд.4  равны графам 20-22 по стр.1 разд.3</t>
  </si>
  <si>
    <t>Ф.F8ss разд.4 стл.21 стр.28=Ф.F8ss разд.3 стл.21 стр.1</t>
  </si>
  <si>
    <t>Ф.F8ss разд.4 стл.22 стр.28=Ф.F8ss разд.3 стл.22 стр.1</t>
  </si>
  <si>
    <t>Ф.F8ss разд.4 стл.1 стр.28=Ф.F8ss разд.3 стл.1 стр.1</t>
  </si>
  <si>
    <t xml:space="preserve">графы 1-11 по стр.28 разд.4 равны графам 1-11 стр. 1 разд.3 </t>
  </si>
  <si>
    <t>Ф.F8ss разд.4 стл.2 стр.28=Ф.F8ss разд.3 стл.2 стр.1</t>
  </si>
  <si>
    <t>Ф.F8ss разд.4 стл.3 стр.28=Ф.F8ss разд.3 стл.3 стр.1</t>
  </si>
  <si>
    <t>Ф.F8ss разд.4 стл.4 стр.28=Ф.F8ss разд.3 стл.4 стр.1</t>
  </si>
  <si>
    <t>Ф.F8ss разд.4 стл.5 стр.28=Ф.F8ss разд.3 стл.5 стр.1</t>
  </si>
  <si>
    <t>Ф.F8ss разд.4 стл.6 стр.28=Ф.F8ss разд.3 стл.6 стр.1</t>
  </si>
  <si>
    <t>Ф.F8ss разд.4 стл.7 стр.28=Ф.F8ss разд.3 стл.7 стр.1</t>
  </si>
  <si>
    <t>Ф.F8ss разд.4 стл.8 стр.28=Ф.F8ss разд.3 стл.8 стр.1</t>
  </si>
  <si>
    <t>Ф.F8ss разд.4 стл.9 стр.28=Ф.F8ss разд.3 стл.9 стр.1</t>
  </si>
  <si>
    <t>Ф.F8ss разд.4 стл.10 стр.28=Ф.F8ss разд.3 стл.10 стр.1</t>
  </si>
  <si>
    <t>Ф.F8ss разд.4 стл.11 стр.28=Ф.F8ss разд.3 стл.11 стр.1</t>
  </si>
  <si>
    <t>Ф.F8ss разд.2 стл.1 стр.2=0</t>
  </si>
  <si>
    <t>в разд.2 стр.2 не должна заполняться</t>
  </si>
  <si>
    <t>Ф.F8ss разд.2 стл.2 стр.2=0</t>
  </si>
  <si>
    <t>Ф.F8ss разд.2 стл.3 стр.2=0</t>
  </si>
  <si>
    <t>Ф.F8ss разд.2 стл.4 стр.2=0</t>
  </si>
  <si>
    <t>Ф.F8ss разд.2 стл.5 стр.2=0</t>
  </si>
  <si>
    <t>Ф.F8ss разд.2 стл.6 стр.2=0</t>
  </si>
  <si>
    <t>Ф.F8ss разд.2 стл.7 стр.2=0</t>
  </si>
  <si>
    <t>Ф.F8ss разд.2 стл.8 стр.2=0</t>
  </si>
  <si>
    <t>Ф.F8ss разд.2 стл.9 стр.2=0</t>
  </si>
  <si>
    <t>Ф.F8ss разд.2 стл.10 стр.2=0</t>
  </si>
  <si>
    <t>Ф.F8ss разд.2 стл.11 стр.2=0</t>
  </si>
  <si>
    <t>Ф.F8ss разд.2 стл.12 стр.2=0</t>
  </si>
  <si>
    <t>Ф.F8ss разд.2 стл.13 стр.2=0</t>
  </si>
  <si>
    <t>Ф.F8ss разд.2 стл.14 стр.2=0</t>
  </si>
  <si>
    <t>Ф.F8ss разд.2 стл.15 стр.2=0</t>
  </si>
  <si>
    <t>Ф.F8ss разд.2 стл.16 стр.2=0</t>
  </si>
  <si>
    <t>Ф.F8ss разд.2 стл.17 стр.2=0</t>
  </si>
  <si>
    <t>Ф.F8ss разд.2 стл.18 стр.2=0</t>
  </si>
  <si>
    <t>Ф.F8ss разд.2 стл.19 стр.2=0</t>
  </si>
  <si>
    <t>Ф.F8ss разд.2 стл.1 стр.6=0</t>
  </si>
  <si>
    <t>в разд.2 стр.6-7 не должны заполняться</t>
  </si>
  <si>
    <t>Ф.F8ss разд.2 стл.1 стр.7=0</t>
  </si>
  <si>
    <t>Ф.F8ss разд.2 стл.2 стр.6=0</t>
  </si>
  <si>
    <t>Ф.F8ss разд.2 стл.2 стр.7=0</t>
  </si>
  <si>
    <t>Ф.F8ss разд.2 стл.3 стр.6=0</t>
  </si>
  <si>
    <t>Ф.F8ss разд.2 стл.3 стр.7=0</t>
  </si>
  <si>
    <t>Ф.F8ss разд.2 стл.4 стр.6=0</t>
  </si>
  <si>
    <t>Ф.F8ss разд.2 стл.4 стр.7=0</t>
  </si>
  <si>
    <t>Ф.F8ss разд.2 стл.5 стр.6=0</t>
  </si>
  <si>
    <t>Ф.F8ss разд.2 стл.5 стр.7=0</t>
  </si>
  <si>
    <t>Ф.F8ss разд.2 стл.6 стр.6=0</t>
  </si>
  <si>
    <t>Ф.F8ss разд.2 стл.6 стр.7=0</t>
  </si>
  <si>
    <t>Ф.F8ss разд.2 стл.7 стр.6=0</t>
  </si>
  <si>
    <t>Ф.F8ss разд.2 стл.7 стр.7=0</t>
  </si>
  <si>
    <t>Ф.F8ss разд.2 стл.8 стр.6=0</t>
  </si>
  <si>
    <t>Ф.F8ss разд.2 стл.8 стр.7=0</t>
  </si>
  <si>
    <t>Ф.F8ss разд.2 стл.9 стр.6=0</t>
  </si>
  <si>
    <t>Ф.F8ss разд.2 стл.9 стр.7=0</t>
  </si>
  <si>
    <t>Ф.F8ss разд.2 стл.10 стр.6=0</t>
  </si>
  <si>
    <t>Ф.F8ss разд.2 стл.10 стр.7=0</t>
  </si>
  <si>
    <t>Ф.F8ss разд.2 стл.11 стр.6=0</t>
  </si>
  <si>
    <t>Ф.F8ss разд.2 стл.11 стр.7=0</t>
  </si>
  <si>
    <t>Ф.F8ss разд.2 стл.12 стр.6=0</t>
  </si>
  <si>
    <t>Ф.F8ss разд.2 стл.12 стр.7=0</t>
  </si>
  <si>
    <t>Ф.F8ss разд.2 стл.13 стр.6=0</t>
  </si>
  <si>
    <t>Ф.F8ss разд.2 стл.13 стр.7=0</t>
  </si>
  <si>
    <t>Ф.F8ss разд.2 стл.14 стр.6=0</t>
  </si>
  <si>
    <t>Ф.F8ss разд.2 стл.14 стр.7=0</t>
  </si>
  <si>
    <t>Ф.F8ss разд.2 стл.15 стр.6=0</t>
  </si>
  <si>
    <t>Ф.F8ss разд.2 стл.15 стр.7=0</t>
  </si>
  <si>
    <t>Ф.F8ss разд.2 стл.16 стр.6=0</t>
  </si>
  <si>
    <t>Ф.F8ss разд.2 стл.16 стр.7=0</t>
  </si>
  <si>
    <t>Ф.F8ss разд.2 стл.17 стр.6=0</t>
  </si>
  <si>
    <t>Ф.F8ss разд.2 стл.17 стр.7=0</t>
  </si>
  <si>
    <t>Ф.F8ss разд.2 стл.18 стр.6=0</t>
  </si>
  <si>
    <t>Ф.F8ss разд.2 стл.18 стр.7=0</t>
  </si>
  <si>
    <t>Ф.F8ss разд.2 стл.19 стр.6=0</t>
  </si>
  <si>
    <t>Ф.F8ss разд.2 стл.19 стр.7=0</t>
  </si>
  <si>
    <t>Ф.F8ss разд.4 сумма стл.1-19 стр.1=0</t>
  </si>
  <si>
    <t>в разд.4 гр.1-19 по всем строкам не должны заполняться</t>
  </si>
  <si>
    <t>Ф.F8ss разд.4 сумма стл.1-19 стр.2=0</t>
  </si>
  <si>
    <t>Ф.F8ss разд.4 сумма стл.1-19 стр.3=0</t>
  </si>
  <si>
    <t>Ф.F8ss разд.4 сумма стл.1-19 стр.4=0</t>
  </si>
  <si>
    <t>Ф.F8ss разд.4 сумма стл.1-19 стр.5=0</t>
  </si>
  <si>
    <t>Ф.F8ss разд.4 сумма стл.1-19 стр.6=0</t>
  </si>
  <si>
    <t>Ф.F8ss разд.4 сумма стл.1-19 стр.7=0</t>
  </si>
  <si>
    <t>Ф.F8ss разд.4 сумма стл.1-19 стр.8=0</t>
  </si>
  <si>
    <t>Ф.F8ss разд.4 сумма стл.1-19 стр.9=0</t>
  </si>
  <si>
    <t>Ф.F8ss разд.4 сумма стл.1-19 стр.10=0</t>
  </si>
  <si>
    <t>Ф.F8ss разд.4 сумма стл.1-19 стр.11=0</t>
  </si>
  <si>
    <t>Ф.F8ss разд.4 сумма стл.1-19 стр.12=0</t>
  </si>
  <si>
    <t>Ф.F8ss разд.4 сумма стл.1-19 стр.13=0</t>
  </si>
  <si>
    <t>Ф.F8ss разд.4 сумма стл.1-19 стр.14=0</t>
  </si>
  <si>
    <t>Ф.F8ss разд.4 сумма стл.1-19 стр.15=0</t>
  </si>
  <si>
    <t>Ф.F8ss разд.4 сумма стл.1-19 стр.16=0</t>
  </si>
  <si>
    <t>Ф.F8ss разд.4 сумма стл.1-19 стр.17=0</t>
  </si>
  <si>
    <t>Ф.F8ss разд.4 сумма стл.1-19 стр.18=0</t>
  </si>
  <si>
    <t>Ф.F8ss разд.4 сумма стл.1-19 стр.19=0</t>
  </si>
  <si>
    <t>Ф.F8ss разд.4 сумма стл.1-19 стр.20=0</t>
  </si>
  <si>
    <t>Ф.F8ss разд.4 сумма стл.1-19 стр.21=0</t>
  </si>
  <si>
    <t>Ф.F8ss разд.4 сумма стл.1-19 стр.22=0</t>
  </si>
  <si>
    <t>Ф.F8ss разд.4 сумма стл.1-19 стр.23=0</t>
  </si>
  <si>
    <t>Ф.F8ss разд.4 сумма стл.1-19 стр.24=0</t>
  </si>
  <si>
    <t>Ф.F8ss разд.4 сумма стл.1-19 стр.25=0</t>
  </si>
  <si>
    <t>Ф.F8ss разд.4 сумма стл.1-19 стр.26=0</t>
  </si>
  <si>
    <t>Ф.F8ss разд.4 сумма стл.1-19 стр.27=0</t>
  </si>
  <si>
    <t>Ф.F8ss разд.4 сумма стл.1-19 стр.28=0</t>
  </si>
  <si>
    <t>Ф.F8ss разд.1 стл.1 стр.1=0</t>
  </si>
  <si>
    <t>в разд.1 гр.1 не заполняется в отчете за 2011 год</t>
  </si>
  <si>
    <t>Ф.F8ss разд.2 стл.1 стр.5=0</t>
  </si>
  <si>
    <t>указать рекв. суд. постановления суда обл. звена по 1 инстанции которое обжалуется, а также вопрос который рассматривался в порядке исполнения приговора (пункт ст. 397 УПК РФ)</t>
  </si>
  <si>
    <t>Ф.F8ss разд.2 стл.2 стр.5=0</t>
  </si>
  <si>
    <t>Ф.F8ss разд.2 стл.3 стр.5=0</t>
  </si>
  <si>
    <t>Ф.F8ss разд.2 стл.4 стр.5=0</t>
  </si>
  <si>
    <t>Ф.F8ss разд.2 стл.5 стр.5=0</t>
  </si>
  <si>
    <t>Ф.F8ss разд.2 стл.6 стр.5=0</t>
  </si>
  <si>
    <t>Ф.F8ss разд.2 стл.7 стр.5=0</t>
  </si>
  <si>
    <t>Ф.F8ss разд.2 стл.8 стр.5=0</t>
  </si>
  <si>
    <t>Ф.F8ss разд.2 стл.9 стр.5=0</t>
  </si>
  <si>
    <t>Ф.F8ss разд.2 стл.10 стр.5=0</t>
  </si>
  <si>
    <t>Ф.F8ss разд.2 стл.11 стр.5=0</t>
  </si>
  <si>
    <t>Ф.F8ss разд.2 стл.12 стр.5=0</t>
  </si>
  <si>
    <t>Ф.F8ss разд.2 стл.13 стр.5=0</t>
  </si>
  <si>
    <t>Ф.F8ss разд.2 стл.14 стр.5=0</t>
  </si>
  <si>
    <t>Ф.F8ss разд.2 стл.15 стр.5=0</t>
  </si>
  <si>
    <t>Ф.F8ss разд.2 стл.16 стр.5=0</t>
  </si>
  <si>
    <t>Ф.F8ss разд.2 стл.17 стр.5=0</t>
  </si>
  <si>
    <t>Ф.F8ss разд.2 стл.18 стр.5=0</t>
  </si>
  <si>
    <t>Ф.F8ss разд.2 стл.19 стр.5=0</t>
  </si>
  <si>
    <t>Ф.F8ss разд.4 стл.21 стр.1=0</t>
  </si>
  <si>
    <t>Ф.F8ss разд.4 стл.21 стр.2=0</t>
  </si>
  <si>
    <t>Ф.F8ss разд.4 стл.21 стр.3=0</t>
  </si>
  <si>
    <t>Ф.F8ss разд.4 стл.21 стр.4=0</t>
  </si>
  <si>
    <t>Ф.F8ss разд.4 стл.21 стр.5=0</t>
  </si>
  <si>
    <t>Ф.F8ss разд.4 стл.21 стр.6=0</t>
  </si>
  <si>
    <t>Ф.F8ss разд.4 стл.21 стр.7=0</t>
  </si>
  <si>
    <t>Ф.F8ss разд.4 стл.21 стр.8=0</t>
  </si>
  <si>
    <t>Ф.F8ss разд.4 стл.21 стр.9=0</t>
  </si>
  <si>
    <t>Ф.F8ss разд.4 стл.21 стр.10=0</t>
  </si>
  <si>
    <t>Ф.F8ss разд.4 стл.21 стр.11=0</t>
  </si>
  <si>
    <t>Ф.F8ss разд.4 стл.21 стр.12=0</t>
  </si>
  <si>
    <t>Ф.F8ss разд.4 стл.21 стр.13=0</t>
  </si>
  <si>
    <t>Ф.F8ss разд.4 стл.21 стр.14=0</t>
  </si>
  <si>
    <t>Ф.F8ss разд.4 стл.21 стр.15=0</t>
  </si>
  <si>
    <t>Ф.F8ss разд.4 стл.21 стр.16=0</t>
  </si>
  <si>
    <t>Ф.F8ss разд.4 стл.21 стр.17=0</t>
  </si>
  <si>
    <t>Ф.F8ss разд.4 стл.21 стр.18=0</t>
  </si>
  <si>
    <t>Ф.F8ss разд.4 стл.21 стр.19=0</t>
  </si>
  <si>
    <t>Ф.F8ss разд.4 стл.21 стр.20=0</t>
  </si>
  <si>
    <t>Ф.F8ss разд.4 стл.21 стр.21=0</t>
  </si>
  <si>
    <t>Ф.F8ss разд.4 стл.21 стр.22=0</t>
  </si>
  <si>
    <t>Ф.F8ss разд.4 стл.21 стр.23=0</t>
  </si>
  <si>
    <t>Ф.F8ss разд.4 стл.21 стр.24=0</t>
  </si>
  <si>
    <t>Ф.F8ss разд.4 стл.21 стр.25=0</t>
  </si>
  <si>
    <t>Ф.F8ss разд.4 стл.21 стр.26=0</t>
  </si>
  <si>
    <t>Ф.F8ss разд.4 стл.21 стр.27=0</t>
  </si>
  <si>
    <t>Ф.F8ss разд.4 стл.21 стр.28=0</t>
  </si>
  <si>
    <t>Ф.F8ss разд.4 стл.22 стр.1=0</t>
  </si>
  <si>
    <t>Ф.F8ss разд.4 стл.22 стр.2=0</t>
  </si>
  <si>
    <t>Ф.F8ss разд.4 стл.22 стр.3=0</t>
  </si>
  <si>
    <t>Ф.F8ss разд.4 стл.22 стр.4=0</t>
  </si>
  <si>
    <t>Ф.F8ss разд.4 стл.22 стр.5=0</t>
  </si>
  <si>
    <t>Ф.F8ss разд.4 стл.22 стр.6=0</t>
  </si>
  <si>
    <t>Ф.F8ss разд.4 стл.22 стр.7=0</t>
  </si>
  <si>
    <t>Ф.F8ss разд.4 стл.22 стр.8=0</t>
  </si>
  <si>
    <t>Ф.F8ss разд.4 стл.22 стр.9=0</t>
  </si>
  <si>
    <t>Ф.F8ss разд.4 стл.22 стр.10=0</t>
  </si>
  <si>
    <t>Ф.F8ss разд.4 стл.22 стр.11=0</t>
  </si>
  <si>
    <t>Ф.F8ss разд.4 стл.22 стр.12=0</t>
  </si>
  <si>
    <t>Ф.F8ss разд.4 стл.22 стр.13=0</t>
  </si>
  <si>
    <t>Ф.F8ss разд.4 стл.22 стр.14=0</t>
  </si>
  <si>
    <t>Ф.F8ss разд.4 стл.22 стр.15=0</t>
  </si>
  <si>
    <t>Ф.F8ss разд.4 стл.22 стр.16=0</t>
  </si>
  <si>
    <t>Ф.F8ss разд.4 стл.22 стр.17=0</t>
  </si>
  <si>
    <t>Ф.F8ss разд.4 стл.22 стр.18=0</t>
  </si>
  <si>
    <t>Ф.F8ss разд.4 стл.22 стр.19=0</t>
  </si>
  <si>
    <t>Ф.F8ss разд.4 стл.22 стр.20=0</t>
  </si>
  <si>
    <t>Ф.F8ss разд.4 стл.22 стр.21=0</t>
  </si>
  <si>
    <t>Ф.F8ss разд.4 стл.22 стр.22=0</t>
  </si>
  <si>
    <t>Ф.F8ss разд.4 стл.22 стр.23=0</t>
  </si>
  <si>
    <t>Ф.F8ss разд.4 стл.22 стр.24=0</t>
  </si>
  <si>
    <t>Ф.F8ss разд.4 стл.22 стр.25=0</t>
  </si>
  <si>
    <t>Ф.F8ss разд.4 стл.22 стр.26=0</t>
  </si>
  <si>
    <t>Ф.F8ss разд.4 стл.22 стр.27=0</t>
  </si>
  <si>
    <t>Ф.F8ss разд.4 стл.22 стр.28=0</t>
  </si>
  <si>
    <t>Ф.F8ss разд.3 стл.21 стр.1=0</t>
  </si>
  <si>
    <t>Ф.F8ss разд.3 стл.22 стр.1=0</t>
  </si>
  <si>
    <t>Ф.F8ss разд.3 стл.21 стр.3=0</t>
  </si>
  <si>
    <t>Ф.F8ss разд.3 стл.22 стр.3=0</t>
  </si>
  <si>
    <t>Подтверждение</t>
  </si>
  <si>
    <t>Ф.F8ss разд.2 стл.1 стр.1=0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</si>
</sst>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7" applyFont="1" applyBorder="1" applyAlignme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/>
      <protection/>
    </xf>
    <xf numFmtId="0" fontId="1" fillId="0" borderId="16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6" xfId="35" applyFont="1" applyFill="1" applyBorder="1" applyAlignment="1">
      <alignment horizontal="center" vertical="top" wrapText="1"/>
      <protection/>
    </xf>
    <xf numFmtId="0" fontId="3" fillId="0" borderId="0" xfId="57" applyFont="1">
      <alignment/>
      <protection/>
    </xf>
    <xf numFmtId="1" fontId="3" fillId="0" borderId="0" xfId="57" applyNumberFormat="1" applyFont="1" applyBorder="1">
      <alignment/>
      <protection/>
    </xf>
    <xf numFmtId="0" fontId="3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center" vertical="center" wrapText="1"/>
      <protection/>
    </xf>
    <xf numFmtId="0" fontId="6" fillId="0" borderId="0" xfId="57" applyFont="1">
      <alignment/>
      <protection/>
    </xf>
    <xf numFmtId="1" fontId="21" fillId="0" borderId="0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wrapText="1"/>
      <protection/>
    </xf>
    <xf numFmtId="0" fontId="6" fillId="0" borderId="0" xfId="57" applyFont="1" applyFill="1" applyBorder="1">
      <alignment/>
      <protection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49" fontId="6" fillId="0" borderId="0" xfId="57" applyNumberFormat="1" applyFont="1">
      <alignment/>
      <protection/>
    </xf>
    <xf numFmtId="0" fontId="12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9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0" fontId="1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 wrapText="1"/>
      <protection/>
    </xf>
    <xf numFmtId="0" fontId="1" fillId="0" borderId="0" xfId="57" applyFont="1" applyFill="1" applyBorder="1" applyAlignment="1">
      <alignment vertical="center" wrapText="1"/>
      <protection/>
    </xf>
    <xf numFmtId="0" fontId="12" fillId="0" borderId="0" xfId="57" applyFont="1" applyFill="1" applyAlignment="1">
      <alignment horizontal="left" vertical="top" wrapText="1"/>
      <protection/>
    </xf>
    <xf numFmtId="0" fontId="4" fillId="0" borderId="0" xfId="57" applyFont="1" applyFill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center" wrapText="1"/>
      <protection/>
    </xf>
    <xf numFmtId="3" fontId="12" fillId="0" borderId="0" xfId="57" applyNumberFormat="1" applyFont="1" applyFill="1" applyBorder="1" applyAlignment="1">
      <alignment horizontal="right" vertical="center" wrapText="1"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0" fontId="12" fillId="0" borderId="0" xfId="57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left" wrapText="1"/>
      <protection/>
    </xf>
    <xf numFmtId="0" fontId="17" fillId="0" borderId="0" xfId="57" applyFont="1" applyFill="1" applyBorder="1" applyAlignment="1">
      <alignment horizontal="left" wrapText="1"/>
      <protection/>
    </xf>
    <xf numFmtId="0" fontId="2" fillId="0" borderId="0" xfId="57" applyFont="1" applyFill="1" applyBorder="1">
      <alignment/>
      <protection/>
    </xf>
    <xf numFmtId="49" fontId="2" fillId="0" borderId="0" xfId="57" applyNumberFormat="1" applyFont="1" applyFill="1" applyBorder="1" applyAlignment="1">
      <alignment horizontal="center" vertical="top" wrapText="1"/>
      <protection/>
    </xf>
    <xf numFmtId="49" fontId="6" fillId="0" borderId="0" xfId="57" applyNumberFormat="1" applyFont="1" applyFill="1" applyBorder="1" applyAlignment="1">
      <alignment horizontal="center" vertical="top" wrapText="1"/>
      <protection/>
    </xf>
    <xf numFmtId="49" fontId="2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 applyBorder="1" applyAlignment="1">
      <alignment vertical="top" wrapText="1"/>
      <protection/>
    </xf>
    <xf numFmtId="49" fontId="6" fillId="0" borderId="0" xfId="57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6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17" fillId="0" borderId="0" xfId="35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6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3" fillId="0" borderId="0" xfId="34" applyFont="1" applyFill="1" applyAlignment="1">
      <alignment horizontal="center" vertical="center" wrapText="1"/>
      <protection/>
    </xf>
    <xf numFmtId="0" fontId="1" fillId="0" borderId="16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12" fillId="0" borderId="16" xfId="34" applyNumberFormat="1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1" fillId="0" borderId="0" xfId="34" applyNumberFormat="1" applyFont="1" applyFill="1" applyBorder="1" applyAlignment="1">
      <alignment horizontal="center" vertical="center" wrapText="1"/>
      <protection/>
    </xf>
    <xf numFmtId="49" fontId="17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4" fillId="0" borderId="0" xfId="34" applyNumberFormat="1" applyFont="1" applyFill="1" applyBorder="1" applyAlignment="1">
      <alignment horizontal="center" vertical="center"/>
      <protection/>
    </xf>
    <xf numFmtId="49" fontId="16" fillId="0" borderId="0" xfId="34" applyNumberFormat="1" applyFont="1" applyFill="1" applyBorder="1" applyAlignment="1">
      <alignment horizontal="left" vertical="top" wrapText="1"/>
      <protection/>
    </xf>
    <xf numFmtId="0" fontId="27" fillId="0" borderId="0" xfId="0" applyFont="1" applyBorder="1" applyAlignment="1">
      <alignment/>
    </xf>
    <xf numFmtId="49" fontId="16" fillId="0" borderId="0" xfId="34" applyNumberFormat="1" applyFont="1" applyFill="1" applyBorder="1" applyAlignment="1">
      <alignment vertical="top" wrapText="1"/>
      <protection/>
    </xf>
    <xf numFmtId="0" fontId="22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1" fillId="0" borderId="16" xfId="34" applyNumberFormat="1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3" fillId="0" borderId="0" xfId="57" applyFont="1" applyFill="1" applyBorder="1" applyAlignment="1">
      <alignment horizontal="center" vertical="top"/>
      <protection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3" fillId="0" borderId="20" xfId="34" applyFont="1" applyFill="1" applyBorder="1">
      <alignment/>
      <protection/>
    </xf>
    <xf numFmtId="0" fontId="4" fillId="0" borderId="0" xfId="0" applyFont="1" applyFill="1" applyBorder="1" applyAlignment="1">
      <alignment horizontal="left" wrapText="1"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3" fillId="0" borderId="0" xfId="57" applyFont="1" applyFill="1" applyBorder="1" applyAlignment="1">
      <alignment/>
      <protection/>
    </xf>
    <xf numFmtId="0" fontId="12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24" fillId="0" borderId="21" xfId="57" applyFont="1" applyFill="1" applyBorder="1" applyAlignment="1">
      <alignment vertical="center" wrapText="1"/>
      <protection/>
    </xf>
    <xf numFmtId="0" fontId="17" fillId="0" borderId="0" xfId="57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left" vertical="center" wrapText="1"/>
      <protection/>
    </xf>
    <xf numFmtId="0" fontId="3" fillId="0" borderId="16" xfId="57" applyFont="1" applyFill="1" applyBorder="1" applyAlignment="1">
      <alignment horizontal="left" vertical="center" wrapText="1"/>
      <protection/>
    </xf>
    <xf numFmtId="49" fontId="4" fillId="0" borderId="22" xfId="57" applyNumberFormat="1" applyFont="1" applyFill="1" applyBorder="1" applyAlignment="1">
      <alignment vertical="top" wrapText="1"/>
      <protection/>
    </xf>
    <xf numFmtId="49" fontId="1" fillId="0" borderId="22" xfId="57" applyNumberFormat="1" applyFont="1" applyFill="1" applyBorder="1" applyAlignment="1">
      <alignment vertical="top" wrapText="1"/>
      <protection/>
    </xf>
    <xf numFmtId="49" fontId="1" fillId="0" borderId="16" xfId="35" applyNumberFormat="1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49" fontId="6" fillId="0" borderId="16" xfId="35" applyNumberFormat="1" applyFont="1" applyFill="1" applyBorder="1" applyAlignment="1">
      <alignment vertical="top" wrapText="1"/>
      <protection/>
    </xf>
    <xf numFmtId="49" fontId="18" fillId="0" borderId="16" xfId="35" applyNumberFormat="1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3" fillId="0" borderId="0" xfId="57" applyNumberFormat="1" applyFont="1" applyFill="1" applyBorder="1" applyAlignment="1">
      <alignment horizontal="right" vertical="center" wrapText="1"/>
      <protection/>
    </xf>
    <xf numFmtId="3" fontId="4" fillId="0" borderId="0" xfId="57" applyNumberFormat="1" applyFont="1" applyFill="1" applyBorder="1" applyAlignment="1">
      <alignment horizontal="right" vertical="center" wrapText="1"/>
      <protection/>
    </xf>
    <xf numFmtId="0" fontId="12" fillId="0" borderId="0" xfId="34" applyFont="1" applyFill="1" applyBorder="1" applyAlignment="1">
      <alignment horizontal="left" vertical="center" wrapText="1"/>
      <protection/>
    </xf>
    <xf numFmtId="0" fontId="3" fillId="0" borderId="23" xfId="57" applyFont="1" applyFill="1" applyBorder="1" applyAlignment="1">
      <alignment horizontal="left" vertical="center" wrapText="1"/>
      <protection/>
    </xf>
    <xf numFmtId="0" fontId="1" fillId="0" borderId="23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center" vertical="center" wrapText="1"/>
      <protection/>
    </xf>
    <xf numFmtId="0" fontId="1" fillId="0" borderId="25" xfId="57" applyFont="1" applyFill="1" applyBorder="1" applyAlignment="1">
      <alignment horizontal="left" vertical="center" wrapText="1"/>
      <protection/>
    </xf>
    <xf numFmtId="0" fontId="1" fillId="0" borderId="26" xfId="57" applyFont="1" applyFill="1" applyBorder="1" applyAlignment="1">
      <alignment horizontal="center" vertical="center" wrapText="1"/>
      <protection/>
    </xf>
    <xf numFmtId="0" fontId="1" fillId="0" borderId="24" xfId="57" applyFont="1" applyFill="1" applyBorder="1" applyAlignment="1">
      <alignment horizontal="left" vertical="center" wrapText="1"/>
      <protection/>
    </xf>
    <xf numFmtId="3" fontId="12" fillId="23" borderId="16" xfId="57" applyNumberFormat="1" applyFont="1" applyFill="1" applyBorder="1" applyAlignment="1">
      <alignment horizontal="right" vertical="center" wrapText="1"/>
      <protection/>
    </xf>
    <xf numFmtId="3" fontId="12" fillId="20" borderId="26" xfId="34" applyNumberFormat="1" applyFont="1" applyFill="1" applyBorder="1" applyAlignment="1">
      <alignment horizontal="right" vertical="center" wrapText="1"/>
      <protection/>
    </xf>
    <xf numFmtId="3" fontId="12" fillId="20" borderId="16" xfId="57" applyNumberFormat="1" applyFont="1" applyFill="1" applyBorder="1" applyAlignment="1">
      <alignment horizontal="right" vertical="center" wrapText="1"/>
      <protection/>
    </xf>
    <xf numFmtId="3" fontId="12" fillId="20" borderId="16" xfId="34" applyNumberFormat="1" applyFont="1" applyFill="1" applyBorder="1" applyAlignment="1">
      <alignment horizontal="right" vertical="center" wrapText="1"/>
      <protection/>
    </xf>
    <xf numFmtId="3" fontId="12" fillId="23" borderId="16" xfId="34" applyNumberFormat="1" applyFont="1" applyFill="1" applyBorder="1" applyAlignment="1">
      <alignment horizontal="right" vertical="center" wrapText="1"/>
      <protection/>
    </xf>
    <xf numFmtId="0" fontId="33" fillId="23" borderId="27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28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wrapText="1"/>
      <protection/>
    </xf>
    <xf numFmtId="0" fontId="33" fillId="0" borderId="27" xfId="0" applyFont="1" applyBorder="1" applyAlignment="1" applyProtection="1">
      <alignment horizontal="right" wrapText="1"/>
      <protection/>
    </xf>
    <xf numFmtId="0" fontId="33" fillId="0" borderId="27" xfId="0" applyFont="1" applyBorder="1" applyAlignment="1" applyProtection="1">
      <alignment horizontal="center" wrapText="1"/>
      <protection/>
    </xf>
    <xf numFmtId="0" fontId="33" fillId="0" borderId="27" xfId="0" applyFont="1" applyBorder="1" applyAlignment="1" applyProtection="1">
      <alignment wrapText="1"/>
      <protection/>
    </xf>
    <xf numFmtId="0" fontId="12" fillId="0" borderId="29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0" fillId="0" borderId="32" xfId="0" applyFont="1" applyBorder="1" applyAlignment="1" applyProtection="1">
      <alignment horizontal="center"/>
      <protection/>
    </xf>
    <xf numFmtId="0" fontId="20" fillId="0" borderId="3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left"/>
      <protection/>
    </xf>
    <xf numFmtId="0" fontId="34" fillId="0" borderId="32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 wrapText="1"/>
      <protection/>
    </xf>
    <xf numFmtId="0" fontId="1" fillId="0" borderId="33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2" fillId="0" borderId="12" xfId="0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13" fillId="7" borderId="16" xfId="35" applyNumberFormat="1" applyFont="1" applyFill="1" applyBorder="1" applyAlignment="1">
      <alignment horizontal="right" vertical="center" wrapText="1"/>
      <protection/>
    </xf>
    <xf numFmtId="0" fontId="4" fillId="24" borderId="34" xfId="56" applyNumberFormat="1" applyFont="1" applyFill="1" applyBorder="1" applyAlignment="1" applyProtection="1">
      <alignment horizontal="center" wrapText="1"/>
      <protection/>
    </xf>
    <xf numFmtId="0" fontId="3" fillId="23" borderId="35" xfId="0" applyFont="1" applyFill="1" applyBorder="1" applyAlignment="1" applyProtection="1">
      <alignment wrapText="1"/>
      <protection locked="0"/>
    </xf>
    <xf numFmtId="0" fontId="3" fillId="23" borderId="16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" fillId="24" borderId="34" xfId="0" applyNumberFormat="1" applyFont="1" applyFill="1" applyBorder="1" applyAlignment="1" applyProtection="1">
      <alignment horizontal="center"/>
      <protection/>
    </xf>
    <xf numFmtId="0" fontId="4" fillId="24" borderId="34" xfId="0" applyNumberFormat="1" applyFont="1" applyFill="1" applyBorder="1" applyAlignment="1">
      <alignment horizontal="center"/>
    </xf>
    <xf numFmtId="0" fontId="37" fillId="0" borderId="36" xfId="0" applyNumberFormat="1" applyFon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left" vertical="top" wrapText="1"/>
    </xf>
    <xf numFmtId="0" fontId="39" fillId="0" borderId="36" xfId="0" applyNumberFormat="1" applyFont="1" applyBorder="1" applyAlignment="1" applyProtection="1">
      <alignment horizontal="center" vertical="center"/>
      <protection/>
    </xf>
    <xf numFmtId="1" fontId="38" fillId="0" borderId="36" xfId="0" applyNumberFormat="1" applyFont="1" applyBorder="1" applyAlignment="1" applyProtection="1">
      <alignment horizontal="center" vertical="center"/>
      <protection/>
    </xf>
    <xf numFmtId="0" fontId="3" fillId="0" borderId="36" xfId="0" applyNumberFormat="1" applyFont="1" applyBorder="1" applyAlignment="1" applyProtection="1">
      <alignment horizontal="left" vertical="top"/>
      <protection/>
    </xf>
    <xf numFmtId="0" fontId="3" fillId="0" borderId="36" xfId="0" applyNumberFormat="1" applyFont="1" applyBorder="1" applyAlignment="1" applyProtection="1">
      <alignment horizontal="left" vertical="top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4" fillId="0" borderId="41" xfId="57" applyFont="1" applyBorder="1" applyAlignment="1" applyProtection="1">
      <alignment horizontal="center" vertical="center" wrapText="1"/>
      <protection/>
    </xf>
    <xf numFmtId="0" fontId="4" fillId="0" borderId="38" xfId="57" applyFont="1" applyBorder="1" applyAlignment="1" applyProtection="1">
      <alignment horizontal="center" vertical="center" wrapText="1"/>
      <protection/>
    </xf>
    <xf numFmtId="0" fontId="4" fillId="0" borderId="39" xfId="57" applyFont="1" applyBorder="1" applyAlignment="1" applyProtection="1">
      <alignment horizontal="center" vertical="center" wrapText="1"/>
      <protection/>
    </xf>
    <xf numFmtId="0" fontId="4" fillId="0" borderId="30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vertical="center" wrapText="1"/>
      <protection/>
    </xf>
    <xf numFmtId="0" fontId="4" fillId="0" borderId="37" xfId="57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 wrapText="1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0" fontId="4" fillId="0" borderId="33" xfId="0" applyFont="1" applyFill="1" applyBorder="1" applyAlignment="1" applyProtection="1">
      <alignment horizont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/>
      <protection/>
    </xf>
    <xf numFmtId="0" fontId="4" fillId="23" borderId="31" xfId="0" applyFont="1" applyFill="1" applyBorder="1" applyAlignment="1" applyProtection="1">
      <alignment horizontal="center"/>
      <protection locked="0"/>
    </xf>
    <xf numFmtId="0" fontId="4" fillId="23" borderId="32" xfId="0" applyFont="1" applyFill="1" applyBorder="1" applyAlignment="1" applyProtection="1">
      <alignment horizontal="center"/>
      <protection locked="0"/>
    </xf>
    <xf numFmtId="0" fontId="4" fillId="23" borderId="33" xfId="0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Border="1" applyAlignment="1" applyProtection="1">
      <alignment horizontal="left" wrapText="1"/>
      <protection locked="0"/>
    </xf>
    <xf numFmtId="0" fontId="36" fillId="0" borderId="32" xfId="0" applyFont="1" applyBorder="1" applyAlignment="1" applyProtection="1">
      <alignment horizontal="left" wrapText="1"/>
      <protection locked="0"/>
    </xf>
    <xf numFmtId="0" fontId="36" fillId="0" borderId="33" xfId="0" applyFont="1" applyBorder="1" applyAlignment="1" applyProtection="1">
      <alignment horizontal="left" wrapText="1"/>
      <protection locked="0"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34" fillId="0" borderId="31" xfId="0" applyFont="1" applyBorder="1" applyAlignment="1" applyProtection="1">
      <alignment horizontal="center"/>
      <protection/>
    </xf>
    <xf numFmtId="0" fontId="34" fillId="0" borderId="32" xfId="0" applyFont="1" applyBorder="1" applyAlignment="1" applyProtection="1">
      <alignment/>
      <protection/>
    </xf>
    <xf numFmtId="0" fontId="34" fillId="0" borderId="33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Border="1" applyAlignment="1" applyProtection="1">
      <alignment horizontal="left"/>
      <protection/>
    </xf>
    <xf numFmtId="0" fontId="34" fillId="0" borderId="32" xfId="0" applyFont="1" applyBorder="1" applyAlignment="1" applyProtection="1">
      <alignment horizontal="left"/>
      <protection/>
    </xf>
    <xf numFmtId="0" fontId="34" fillId="0" borderId="33" xfId="0" applyFont="1" applyBorder="1" applyAlignment="1" applyProtection="1">
      <alignment horizontal="left"/>
      <protection/>
    </xf>
    <xf numFmtId="0" fontId="34" fillId="0" borderId="31" xfId="0" applyFont="1" applyBorder="1" applyAlignment="1" applyProtection="1">
      <alignment horizontal="center" wrapText="1"/>
      <protection/>
    </xf>
    <xf numFmtId="0" fontId="34" fillId="0" borderId="32" xfId="0" applyFont="1" applyBorder="1" applyAlignment="1" applyProtection="1">
      <alignment horizontal="center"/>
      <protection/>
    </xf>
    <xf numFmtId="0" fontId="34" fillId="0" borderId="33" xfId="0" applyFont="1" applyBorder="1" applyAlignment="1" applyProtection="1">
      <alignment horizontal="center"/>
      <protection/>
    </xf>
    <xf numFmtId="0" fontId="24" fillId="0" borderId="21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2" fillId="0" borderId="23" xfId="57" applyFont="1" applyFill="1" applyBorder="1" applyAlignment="1">
      <alignment horizontal="center" vertical="top" wrapText="1"/>
      <protection/>
    </xf>
    <xf numFmtId="0" fontId="22" fillId="0" borderId="35" xfId="57" applyFont="1" applyFill="1" applyBorder="1" applyAlignment="1">
      <alignment horizontal="center" vertical="top" wrapText="1"/>
      <protection/>
    </xf>
    <xf numFmtId="0" fontId="22" fillId="0" borderId="24" xfId="57" applyFont="1" applyFill="1" applyBorder="1" applyAlignment="1">
      <alignment horizontal="center" vertical="top" wrapText="1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42" xfId="57" applyFont="1" applyFill="1" applyBorder="1" applyAlignment="1">
      <alignment horizontal="center" vertical="center"/>
      <protection/>
    </xf>
    <xf numFmtId="0" fontId="12" fillId="0" borderId="43" xfId="57" applyFont="1" applyFill="1" applyBorder="1" applyAlignment="1">
      <alignment horizontal="center" vertical="center"/>
      <protection/>
    </xf>
    <xf numFmtId="49" fontId="3" fillId="0" borderId="0" xfId="57" applyNumberFormat="1" applyFont="1" applyFill="1" applyBorder="1" applyAlignment="1">
      <alignment horizontal="left"/>
      <protection/>
    </xf>
    <xf numFmtId="0" fontId="16" fillId="0" borderId="0" xfId="57" applyFont="1" applyFill="1" applyBorder="1" applyAlignment="1">
      <alignment horizontal="left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2" fillId="0" borderId="16" xfId="57" applyFont="1" applyFill="1" applyBorder="1" applyAlignment="1">
      <alignment horizontal="center" vertical="center" wrapText="1"/>
      <protection/>
    </xf>
    <xf numFmtId="0" fontId="4" fillId="0" borderId="23" xfId="57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left"/>
      <protection/>
    </xf>
    <xf numFmtId="0" fontId="12" fillId="0" borderId="44" xfId="57" applyFont="1" applyBorder="1" applyAlignment="1">
      <alignment horizontal="left"/>
      <protection/>
    </xf>
    <xf numFmtId="0" fontId="24" fillId="0" borderId="21" xfId="57" applyFont="1" applyBorder="1" applyAlignment="1">
      <alignment horizontal="left" wrapText="1"/>
      <protection/>
    </xf>
    <xf numFmtId="0" fontId="24" fillId="0" borderId="42" xfId="57" applyFont="1" applyBorder="1" applyAlignment="1">
      <alignment horizontal="left" wrapText="1"/>
      <protection/>
    </xf>
    <xf numFmtId="0" fontId="24" fillId="0" borderId="43" xfId="57" applyFont="1" applyBorder="1" applyAlignment="1">
      <alignment horizontal="left" wrapText="1"/>
      <protection/>
    </xf>
    <xf numFmtId="0" fontId="6" fillId="0" borderId="0" xfId="57" applyFont="1" applyFill="1" applyAlignment="1">
      <alignment horizontal="left" wrapText="1"/>
      <protection/>
    </xf>
    <xf numFmtId="0" fontId="16" fillId="0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left" vertical="center" wrapText="1"/>
      <protection/>
    </xf>
    <xf numFmtId="0" fontId="4" fillId="0" borderId="21" xfId="57" applyFont="1" applyFill="1" applyBorder="1" applyAlignment="1">
      <alignment horizontal="center" vertical="center" wrapText="1"/>
      <protection/>
    </xf>
    <xf numFmtId="0" fontId="4" fillId="0" borderId="43" xfId="57" applyFont="1" applyFill="1" applyBorder="1" applyAlignment="1">
      <alignment horizontal="center" vertical="center" wrapText="1"/>
      <protection/>
    </xf>
    <xf numFmtId="0" fontId="4" fillId="0" borderId="24" xfId="57" applyFont="1" applyFill="1" applyBorder="1" applyAlignment="1">
      <alignment horizontal="center" vertical="center" wrapText="1"/>
      <protection/>
    </xf>
    <xf numFmtId="0" fontId="3" fillId="0" borderId="16" xfId="34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textRotation="90" wrapText="1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3" fillId="0" borderId="16" xfId="34" applyNumberFormat="1" applyFont="1" applyFill="1" applyBorder="1" applyAlignment="1">
      <alignment horizontal="center" vertical="center" wrapText="1"/>
      <protection/>
    </xf>
    <xf numFmtId="49" fontId="12" fillId="0" borderId="16" xfId="34" applyNumberFormat="1" applyFont="1" applyFill="1" applyBorder="1" applyAlignment="1">
      <alignment horizontal="center" vertical="center" wrapText="1"/>
      <protection/>
    </xf>
    <xf numFmtId="49" fontId="1" fillId="0" borderId="16" xfId="34" applyNumberFormat="1" applyFont="1" applyFill="1" applyBorder="1" applyAlignment="1">
      <alignment horizontal="center" vertical="center" wrapText="1"/>
      <protection/>
    </xf>
    <xf numFmtId="0" fontId="17" fillId="0" borderId="16" xfId="34" applyFont="1" applyFill="1" applyBorder="1" applyAlignment="1">
      <alignment horizontal="center" vertical="center" wrapText="1"/>
      <protection/>
    </xf>
    <xf numFmtId="0" fontId="12" fillId="0" borderId="21" xfId="57" applyFont="1" applyBorder="1" applyAlignment="1">
      <alignment horizontal="left" wrapText="1"/>
      <protection/>
    </xf>
    <xf numFmtId="0" fontId="12" fillId="0" borderId="42" xfId="57" applyFont="1" applyBorder="1" applyAlignment="1">
      <alignment horizontal="left" wrapText="1"/>
      <protection/>
    </xf>
    <xf numFmtId="0" fontId="12" fillId="0" borderId="43" xfId="57" applyFont="1" applyBorder="1" applyAlignment="1">
      <alignment horizontal="left" wrapText="1"/>
      <protection/>
    </xf>
    <xf numFmtId="0" fontId="6" fillId="0" borderId="16" xfId="34" applyFont="1" applyFill="1" applyBorder="1" applyAlignment="1">
      <alignment horizontal="center" vertical="center" wrapText="1"/>
      <protection/>
    </xf>
    <xf numFmtId="0" fontId="13" fillId="0" borderId="16" xfId="35" applyFont="1" applyFill="1" applyBorder="1" applyAlignment="1">
      <alignment horizontal="center" vertical="center" wrapText="1"/>
      <protection/>
    </xf>
    <xf numFmtId="0" fontId="3" fillId="0" borderId="23" xfId="34" applyFont="1" applyFill="1" applyBorder="1" applyAlignment="1">
      <alignment horizontal="center" vertical="center" wrapText="1"/>
      <protection/>
    </xf>
    <xf numFmtId="0" fontId="3" fillId="0" borderId="35" xfId="34" applyFont="1" applyFill="1" applyBorder="1" applyAlignment="1">
      <alignment horizontal="center" vertical="center" wrapText="1"/>
      <protection/>
    </xf>
    <xf numFmtId="0" fontId="3" fillId="0" borderId="24" xfId="3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22" fillId="0" borderId="16" xfId="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3" fillId="0" borderId="0" xfId="57" applyFont="1" applyFill="1" applyBorder="1" applyAlignment="1">
      <alignment horizontal="center" vertical="top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2" fillId="0" borderId="22" xfId="0" applyFont="1" applyFill="1" applyBorder="1" applyAlignment="1">
      <alignment horizontal="center" vertical="top"/>
    </xf>
    <xf numFmtId="0" fontId="3" fillId="0" borderId="0" xfId="34" applyFont="1" applyFill="1" applyBorder="1" applyAlignment="1">
      <alignment horizontal="left" vertical="center"/>
      <protection/>
    </xf>
    <xf numFmtId="49" fontId="16" fillId="0" borderId="0" xfId="34" applyNumberFormat="1" applyFont="1" applyFill="1" applyBorder="1" applyAlignment="1">
      <alignment horizontal="left" wrapText="1"/>
      <protection/>
    </xf>
    <xf numFmtId="0" fontId="28" fillId="0" borderId="0" xfId="0" applyFont="1" applyBorder="1" applyAlignment="1">
      <alignment horizontal="center" vertical="center" wrapText="1"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6" fillId="0" borderId="20" xfId="34" applyNumberFormat="1" applyFont="1" applyFill="1" applyBorder="1" applyAlignment="1">
      <alignment horizontal="left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12" fillId="0" borderId="16" xfId="34" applyFont="1" applyFill="1" applyBorder="1" applyAlignment="1">
      <alignment horizontal="left" vertical="center" wrapText="1"/>
      <protection/>
    </xf>
    <xf numFmtId="49" fontId="12" fillId="0" borderId="16" xfId="34" applyNumberFormat="1" applyFont="1" applyFill="1" applyBorder="1" applyAlignment="1">
      <alignment vertical="center" wrapText="1"/>
      <protection/>
    </xf>
    <xf numFmtId="0" fontId="12" fillId="0" borderId="16" xfId="34" applyFont="1" applyFill="1" applyBorder="1" applyAlignment="1">
      <alignment horizontal="center" vertical="center" textRotation="90"/>
      <protection/>
    </xf>
    <xf numFmtId="49" fontId="12" fillId="0" borderId="16" xfId="34" applyNumberFormat="1" applyFont="1" applyFill="1" applyBorder="1" applyAlignment="1">
      <alignment horizontal="left" vertical="top" wrapText="1"/>
      <protection/>
    </xf>
    <xf numFmtId="0" fontId="4" fillId="0" borderId="16" xfId="34" applyFont="1" applyFill="1" applyBorder="1" applyAlignment="1">
      <alignment horizontal="center" vertical="center" wrapText="1"/>
      <protection/>
    </xf>
    <xf numFmtId="0" fontId="4" fillId="0" borderId="23" xfId="34" applyFont="1" applyFill="1" applyBorder="1" applyAlignment="1">
      <alignment horizontal="center" vertical="center" wrapText="1"/>
      <protection/>
    </xf>
    <xf numFmtId="0" fontId="4" fillId="0" borderId="35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 wrapText="1"/>
      <protection/>
    </xf>
    <xf numFmtId="0" fontId="16" fillId="0" borderId="0" xfId="34" applyFont="1" applyFill="1" applyBorder="1" applyAlignment="1">
      <alignment wrapText="1"/>
      <protection/>
    </xf>
    <xf numFmtId="0" fontId="26" fillId="0" borderId="0" xfId="0" applyFont="1" applyFill="1" applyBorder="1" applyAlignment="1">
      <alignment horizontal="left" wrapText="1"/>
    </xf>
    <xf numFmtId="0" fontId="13" fillId="0" borderId="16" xfId="34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информационный)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19875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20</xdr:col>
      <xdr:colOff>571500</xdr:colOff>
      <xdr:row>28</xdr:row>
      <xdr:rowOff>57150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10782300"/>
          <a:ext cx="154209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строке 7  в графах 5 и 6 учитываются отклоненные заключения прокурора, в гр. 9 и 10 - об отмене приговора.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10</xdr:col>
      <xdr:colOff>266700</xdr:colOff>
      <xdr:row>0</xdr:row>
      <xdr:rowOff>0</xdr:rowOff>
    </xdr:from>
    <xdr:to>
      <xdr:col>17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62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0205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059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059025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020550" y="1210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50590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15059025" y="1146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5" customWidth="1"/>
    <col min="2" max="2" width="9.57421875" style="35" customWidth="1"/>
    <col min="3" max="3" width="9.8515625" style="35" customWidth="1"/>
    <col min="4" max="5" width="9.140625" style="35" customWidth="1"/>
    <col min="6" max="6" width="10.28125" style="35" customWidth="1"/>
    <col min="7" max="7" width="9.8515625" style="35" customWidth="1"/>
    <col min="8" max="8" width="10.7109375" style="35" customWidth="1"/>
    <col min="9" max="9" width="9.140625" style="35" customWidth="1"/>
    <col min="10" max="10" width="7.421875" style="35" customWidth="1"/>
    <col min="11" max="13" width="9.140625" style="35" customWidth="1"/>
    <col min="14" max="14" width="9.8515625" style="35" customWidth="1"/>
    <col min="15" max="16384" width="9.140625" style="35" customWidth="1"/>
  </cols>
  <sheetData>
    <row r="1" spans="1:2" ht="16.5" thickBot="1">
      <c r="A1" s="9" t="str">
        <f>"f8ss-"&amp;VLOOKUP(G6,Коды_отчетных_периодов,2,FALSE)&amp;"-"&amp;I6&amp;"-"&amp;VLOOKUP(D19,Коды_судов,2,FALSE)</f>
        <v>f8ss-Y-2011-155</v>
      </c>
      <c r="B1" s="150"/>
    </row>
    <row r="2" spans="4:13" ht="13.5" customHeight="1" thickBot="1">
      <c r="D2" s="211" t="s">
        <v>38</v>
      </c>
      <c r="E2" s="212"/>
      <c r="F2" s="212"/>
      <c r="G2" s="212"/>
      <c r="H2" s="212"/>
      <c r="I2" s="212"/>
      <c r="J2" s="212"/>
      <c r="K2" s="212"/>
      <c r="L2" s="213"/>
      <c r="M2" s="151"/>
    </row>
    <row r="3" spans="5:13" ht="13.5" thickBot="1">
      <c r="E3" s="152"/>
      <c r="F3" s="152"/>
      <c r="G3" s="152"/>
      <c r="H3" s="152"/>
      <c r="I3" s="152"/>
      <c r="J3" s="152"/>
      <c r="K3" s="152"/>
      <c r="L3" s="152"/>
      <c r="M3" s="153"/>
    </row>
    <row r="4" spans="4:13" ht="14.25" customHeight="1">
      <c r="D4" s="214" t="s">
        <v>292</v>
      </c>
      <c r="E4" s="215"/>
      <c r="F4" s="215"/>
      <c r="G4" s="215"/>
      <c r="H4" s="215"/>
      <c r="I4" s="215"/>
      <c r="J4" s="215"/>
      <c r="K4" s="215"/>
      <c r="L4" s="216"/>
      <c r="M4" s="151"/>
    </row>
    <row r="5" spans="4:13" ht="16.5" customHeight="1">
      <c r="D5" s="217"/>
      <c r="E5" s="218"/>
      <c r="F5" s="218"/>
      <c r="G5" s="218"/>
      <c r="H5" s="218"/>
      <c r="I5" s="218"/>
      <c r="J5" s="218"/>
      <c r="K5" s="218"/>
      <c r="L5" s="219"/>
      <c r="M5" s="151"/>
    </row>
    <row r="6" spans="4:14" s="154" customFormat="1" ht="23.25" customHeight="1" thickBot="1">
      <c r="D6" s="155"/>
      <c r="E6" s="156"/>
      <c r="F6" s="157" t="s">
        <v>39</v>
      </c>
      <c r="G6" s="149">
        <v>12</v>
      </c>
      <c r="H6" s="158" t="s">
        <v>40</v>
      </c>
      <c r="I6" s="149">
        <v>2011</v>
      </c>
      <c r="J6" s="159" t="s">
        <v>41</v>
      </c>
      <c r="K6" s="156"/>
      <c r="L6" s="160"/>
      <c r="M6" s="220" t="str">
        <f>IF(COUNTIF('ФЛК (обязательный)'!A2:A422,"Неверно!")&gt;0,"Ошибки ФЛК!"," ")</f>
        <v> </v>
      </c>
      <c r="N6" s="221"/>
    </row>
    <row r="7" spans="5:12" ht="12.75">
      <c r="E7" s="151"/>
      <c r="F7" s="151"/>
      <c r="G7" s="151"/>
      <c r="H7" s="151"/>
      <c r="I7" s="151"/>
      <c r="J7" s="151"/>
      <c r="K7" s="151"/>
      <c r="L7" s="151"/>
    </row>
    <row r="8" spans="1:9" ht="30" customHeight="1" thickBot="1">
      <c r="A8" s="153"/>
      <c r="B8" s="153"/>
      <c r="C8" s="153"/>
      <c r="D8" s="153"/>
      <c r="E8" s="153"/>
      <c r="F8" s="153"/>
      <c r="G8" s="153"/>
      <c r="H8" s="153"/>
      <c r="I8" s="153"/>
    </row>
    <row r="9" spans="1:15" s="162" customFormat="1" ht="16.5" thickBot="1">
      <c r="A9" s="225" t="s">
        <v>42</v>
      </c>
      <c r="B9" s="225"/>
      <c r="C9" s="225"/>
      <c r="D9" s="225" t="s">
        <v>43</v>
      </c>
      <c r="E9" s="225"/>
      <c r="F9" s="225"/>
      <c r="G9" s="225" t="s">
        <v>44</v>
      </c>
      <c r="H9" s="225"/>
      <c r="I9" s="161"/>
      <c r="K9" s="226" t="s">
        <v>116</v>
      </c>
      <c r="L9" s="207"/>
      <c r="M9" s="207"/>
      <c r="N9" s="208"/>
      <c r="O9" s="163"/>
    </row>
    <row r="10" spans="1:14" s="162" customFormat="1" ht="13.5" customHeight="1" thickBot="1">
      <c r="A10" s="209" t="s">
        <v>45</v>
      </c>
      <c r="B10" s="209"/>
      <c r="C10" s="209"/>
      <c r="D10" s="209"/>
      <c r="E10" s="209"/>
      <c r="F10" s="209"/>
      <c r="G10" s="209"/>
      <c r="H10" s="209"/>
      <c r="I10" s="164"/>
      <c r="K10" s="222" t="s">
        <v>46</v>
      </c>
      <c r="L10" s="223"/>
      <c r="M10" s="223"/>
      <c r="N10" s="224"/>
    </row>
    <row r="11" spans="1:14" s="162" customFormat="1" ht="30.75" customHeight="1" thickBot="1">
      <c r="A11" s="209" t="s">
        <v>147</v>
      </c>
      <c r="B11" s="209"/>
      <c r="C11" s="209"/>
      <c r="D11" s="233" t="s">
        <v>47</v>
      </c>
      <c r="E11" s="234"/>
      <c r="F11" s="235"/>
      <c r="G11" s="233" t="s">
        <v>48</v>
      </c>
      <c r="H11" s="235"/>
      <c r="I11" s="164"/>
      <c r="K11" s="210" t="s">
        <v>146</v>
      </c>
      <c r="L11" s="203"/>
      <c r="M11" s="203"/>
      <c r="N11" s="204"/>
    </row>
    <row r="12" spans="1:14" s="162" customFormat="1" ht="13.5" customHeight="1" thickBot="1">
      <c r="A12" s="209" t="s">
        <v>206</v>
      </c>
      <c r="B12" s="209"/>
      <c r="C12" s="209"/>
      <c r="D12" s="236"/>
      <c r="E12" s="237"/>
      <c r="F12" s="238"/>
      <c r="G12" s="236"/>
      <c r="H12" s="238"/>
      <c r="I12" s="164"/>
      <c r="K12" s="205"/>
      <c r="L12" s="206"/>
      <c r="M12" s="206"/>
      <c r="N12" s="202"/>
    </row>
    <row r="13" spans="1:14" s="162" customFormat="1" ht="13.5" customHeight="1" thickBot="1">
      <c r="A13" s="242" t="s">
        <v>148</v>
      </c>
      <c r="B13" s="243"/>
      <c r="C13" s="244"/>
      <c r="D13" s="239"/>
      <c r="E13" s="240"/>
      <c r="F13" s="241"/>
      <c r="G13" s="239"/>
      <c r="H13" s="241"/>
      <c r="I13" s="164"/>
      <c r="K13" s="205"/>
      <c r="L13" s="206"/>
      <c r="M13" s="206"/>
      <c r="N13" s="202"/>
    </row>
    <row r="14" spans="1:14" s="162" customFormat="1" ht="13.5" customHeight="1" thickBot="1">
      <c r="A14" s="209" t="s">
        <v>49</v>
      </c>
      <c r="B14" s="209"/>
      <c r="C14" s="209"/>
      <c r="D14" s="209"/>
      <c r="E14" s="209"/>
      <c r="F14" s="209"/>
      <c r="G14" s="209"/>
      <c r="H14" s="209"/>
      <c r="I14" s="164"/>
      <c r="K14" s="205"/>
      <c r="L14" s="206"/>
      <c r="M14" s="206"/>
      <c r="N14" s="202"/>
    </row>
    <row r="15" spans="1:14" s="162" customFormat="1" ht="24" customHeight="1" thickBot="1">
      <c r="A15" s="209" t="s">
        <v>50</v>
      </c>
      <c r="B15" s="209"/>
      <c r="C15" s="209"/>
      <c r="D15" s="256" t="s">
        <v>51</v>
      </c>
      <c r="E15" s="257"/>
      <c r="F15" s="258"/>
      <c r="G15" s="256" t="s">
        <v>52</v>
      </c>
      <c r="H15" s="258"/>
      <c r="I15" s="164"/>
      <c r="K15" s="198"/>
      <c r="L15" s="199"/>
      <c r="M15" s="199"/>
      <c r="N15" s="200"/>
    </row>
    <row r="16" spans="1:14" s="162" customFormat="1" ht="13.5" customHeight="1" thickBot="1">
      <c r="A16" s="209"/>
      <c r="B16" s="209"/>
      <c r="C16" s="209"/>
      <c r="D16" s="256" t="s">
        <v>207</v>
      </c>
      <c r="E16" s="257"/>
      <c r="F16" s="258"/>
      <c r="G16" s="256" t="s">
        <v>208</v>
      </c>
      <c r="H16" s="258"/>
      <c r="I16" s="164"/>
      <c r="K16" s="165"/>
      <c r="L16" s="165"/>
      <c r="M16" s="165"/>
      <c r="N16" s="165"/>
    </row>
    <row r="17" spans="1:14" s="162" customFormat="1" ht="13.5" customHeight="1" thickBot="1">
      <c r="A17" s="209"/>
      <c r="B17" s="209"/>
      <c r="C17" s="209"/>
      <c r="D17" s="256"/>
      <c r="E17" s="257"/>
      <c r="F17" s="258"/>
      <c r="G17" s="256"/>
      <c r="H17" s="258"/>
      <c r="I17" s="164"/>
      <c r="K17" s="165"/>
      <c r="L17" s="165"/>
      <c r="M17" s="165"/>
      <c r="N17" s="165"/>
    </row>
    <row r="18" spans="1:14" ht="30.75" customHeight="1" thickBot="1">
      <c r="A18" s="166"/>
      <c r="B18" s="166"/>
      <c r="C18" s="166"/>
      <c r="D18" s="201"/>
      <c r="E18" s="201"/>
      <c r="F18" s="201"/>
      <c r="G18" s="201"/>
      <c r="H18" s="201"/>
      <c r="I18" s="201"/>
      <c r="J18" s="201"/>
      <c r="K18" s="201"/>
      <c r="L18" s="167"/>
      <c r="M18" s="167"/>
      <c r="N18" s="167"/>
    </row>
    <row r="19" spans="1:14" ht="26.25" customHeight="1" thickBot="1">
      <c r="A19" s="262" t="s">
        <v>283</v>
      </c>
      <c r="B19" s="263"/>
      <c r="C19" s="264"/>
      <c r="D19" s="227" t="s">
        <v>271</v>
      </c>
      <c r="E19" s="228"/>
      <c r="F19" s="228"/>
      <c r="G19" s="228"/>
      <c r="H19" s="228"/>
      <c r="I19" s="228"/>
      <c r="J19" s="228"/>
      <c r="K19" s="229"/>
      <c r="M19" s="168"/>
      <c r="N19" s="168"/>
    </row>
    <row r="20" spans="1:14" ht="18" customHeight="1" thickBot="1">
      <c r="A20" s="251" t="s">
        <v>55</v>
      </c>
      <c r="B20" s="263"/>
      <c r="C20" s="264"/>
      <c r="D20" s="245" t="s">
        <v>592</v>
      </c>
      <c r="E20" s="246"/>
      <c r="F20" s="246"/>
      <c r="G20" s="246"/>
      <c r="H20" s="246"/>
      <c r="I20" s="246"/>
      <c r="J20" s="246"/>
      <c r="K20" s="247"/>
      <c r="L20" s="168"/>
      <c r="M20" s="168"/>
      <c r="N20" s="168"/>
    </row>
    <row r="21" spans="1:14" ht="13.5" customHeight="1" thickBot="1">
      <c r="A21" s="169"/>
      <c r="B21" s="170"/>
      <c r="C21" s="170"/>
      <c r="D21" s="171"/>
      <c r="E21" s="171"/>
      <c r="F21" s="171"/>
      <c r="G21" s="171"/>
      <c r="H21" s="171"/>
      <c r="I21" s="171"/>
      <c r="J21" s="171"/>
      <c r="K21" s="172"/>
      <c r="L21" s="168"/>
      <c r="M21" s="168"/>
      <c r="N21" s="168"/>
    </row>
    <row r="22" spans="1:14" ht="13.5" customHeight="1" thickBot="1">
      <c r="A22" s="248" t="s">
        <v>53</v>
      </c>
      <c r="B22" s="249"/>
      <c r="C22" s="249"/>
      <c r="D22" s="249"/>
      <c r="E22" s="250"/>
      <c r="F22" s="248" t="s">
        <v>54</v>
      </c>
      <c r="G22" s="249"/>
      <c r="H22" s="249"/>
      <c r="I22" s="249"/>
      <c r="J22" s="249"/>
      <c r="K22" s="250"/>
      <c r="L22" s="168"/>
      <c r="M22" s="168"/>
      <c r="N22" s="168"/>
    </row>
    <row r="23" spans="1:14" ht="11.25" customHeight="1" thickBot="1">
      <c r="A23" s="230">
        <v>1</v>
      </c>
      <c r="B23" s="231"/>
      <c r="C23" s="231"/>
      <c r="D23" s="231"/>
      <c r="E23" s="232"/>
      <c r="F23" s="230">
        <v>2</v>
      </c>
      <c r="G23" s="231"/>
      <c r="H23" s="231"/>
      <c r="I23" s="231"/>
      <c r="J23" s="231"/>
      <c r="K23" s="232"/>
      <c r="L23" s="168"/>
      <c r="M23" s="168"/>
      <c r="N23" s="168"/>
    </row>
    <row r="24" spans="1:14" ht="13.5" customHeight="1" thickBot="1">
      <c r="A24" s="254"/>
      <c r="B24" s="254"/>
      <c r="C24" s="254"/>
      <c r="D24" s="254"/>
      <c r="E24" s="254"/>
      <c r="F24" s="254"/>
      <c r="G24" s="254"/>
      <c r="H24" s="173"/>
      <c r="I24" s="174"/>
      <c r="J24" s="174"/>
      <c r="K24" s="175"/>
      <c r="L24" s="168"/>
      <c r="M24" s="168"/>
      <c r="N24" s="168"/>
    </row>
    <row r="25" spans="1:14" ht="13.5" customHeight="1" thickBo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68"/>
      <c r="M25" s="168"/>
      <c r="N25" s="168"/>
    </row>
    <row r="26" spans="1:14" ht="19.5" customHeight="1" thickBot="1">
      <c r="A26" s="259" t="s">
        <v>117</v>
      </c>
      <c r="B26" s="260"/>
      <c r="C26" s="261"/>
      <c r="D26" s="245" t="s">
        <v>593</v>
      </c>
      <c r="E26" s="246"/>
      <c r="F26" s="246"/>
      <c r="G26" s="246"/>
      <c r="H26" s="246"/>
      <c r="I26" s="246"/>
      <c r="J26" s="246"/>
      <c r="K26" s="247"/>
      <c r="L26" s="168"/>
      <c r="M26" s="168"/>
      <c r="N26" s="168"/>
    </row>
    <row r="27" spans="1:15" ht="15.75" customHeight="1" thickBot="1">
      <c r="A27" s="176"/>
      <c r="B27" s="177"/>
      <c r="C27" s="177"/>
      <c r="D27" s="178"/>
      <c r="E27" s="178"/>
      <c r="F27" s="178"/>
      <c r="G27" s="178"/>
      <c r="H27" s="178"/>
      <c r="I27" s="178"/>
      <c r="J27" s="178"/>
      <c r="K27" s="179"/>
      <c r="L27" s="35" t="s">
        <v>36</v>
      </c>
      <c r="M27" s="36"/>
      <c r="N27" s="37">
        <f ca="1">TODAY()</f>
        <v>41186</v>
      </c>
      <c r="O27" s="153"/>
    </row>
    <row r="28" spans="1:14" ht="18.75" customHeight="1" thickBot="1">
      <c r="A28" s="251" t="s">
        <v>55</v>
      </c>
      <c r="B28" s="252"/>
      <c r="C28" s="253"/>
      <c r="D28" s="245" t="s">
        <v>594</v>
      </c>
      <c r="E28" s="246"/>
      <c r="F28" s="246"/>
      <c r="G28" s="246"/>
      <c r="H28" s="246"/>
      <c r="I28" s="246"/>
      <c r="J28" s="246"/>
      <c r="K28" s="247"/>
      <c r="L28" s="35" t="s">
        <v>37</v>
      </c>
      <c r="M28" s="180"/>
      <c r="N28" s="181" t="str">
        <f>IF(D19=0," ",VLOOKUP(D19,Списки!A2:B88,2,0))&amp;IF(D19=0," "," о")</f>
        <v>155 о</v>
      </c>
    </row>
    <row r="29" spans="1:11" ht="33.75" customHeight="1">
      <c r="A29" s="255" t="s">
        <v>299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6" ht="12.75">
      <c r="M36" s="36"/>
    </row>
  </sheetData>
  <sheetProtection password="EC45" sheet="1"/>
  <mergeCells count="40">
    <mergeCell ref="A22:E22"/>
    <mergeCell ref="A15:C17"/>
    <mergeCell ref="A29:K29"/>
    <mergeCell ref="D15:F15"/>
    <mergeCell ref="G15:H15"/>
    <mergeCell ref="D16:F17"/>
    <mergeCell ref="G16:H17"/>
    <mergeCell ref="A26:C26"/>
    <mergeCell ref="A19:C19"/>
    <mergeCell ref="A20:C20"/>
    <mergeCell ref="A28:C28"/>
    <mergeCell ref="A24:C24"/>
    <mergeCell ref="D24:E24"/>
    <mergeCell ref="D26:K26"/>
    <mergeCell ref="D28:K28"/>
    <mergeCell ref="F24:G24"/>
    <mergeCell ref="A23:E23"/>
    <mergeCell ref="A11:C11"/>
    <mergeCell ref="A12:C12"/>
    <mergeCell ref="G14:H14"/>
    <mergeCell ref="D11:F13"/>
    <mergeCell ref="G11:H13"/>
    <mergeCell ref="A13:C13"/>
    <mergeCell ref="D20:K20"/>
    <mergeCell ref="F22:K22"/>
    <mergeCell ref="F23:K23"/>
    <mergeCell ref="K11:N15"/>
    <mergeCell ref="D18:K18"/>
    <mergeCell ref="D19:K19"/>
    <mergeCell ref="A14:F14"/>
    <mergeCell ref="D2:L2"/>
    <mergeCell ref="D4:L5"/>
    <mergeCell ref="M6:N6"/>
    <mergeCell ref="K10:N10"/>
    <mergeCell ref="D9:F9"/>
    <mergeCell ref="G9:H9"/>
    <mergeCell ref="K9:N9"/>
    <mergeCell ref="A10:F10"/>
    <mergeCell ref="G10:H10"/>
    <mergeCell ref="A9:C9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7"/>
  <sheetViews>
    <sheetView showGridLines="0" zoomScale="75" zoomScaleNormal="75" zoomScaleSheetLayoutView="75" zoomScalePageLayoutView="0" workbookViewId="0" topLeftCell="A1">
      <selection activeCell="C28" sqref="C28"/>
    </sheetView>
  </sheetViews>
  <sheetFormatPr defaultColWidth="9.140625" defaultRowHeight="12.75"/>
  <cols>
    <col min="1" max="1" width="29.7109375" style="24" customWidth="1"/>
    <col min="2" max="2" width="3.421875" style="24" customWidth="1"/>
    <col min="3" max="3" width="10.28125" style="24" customWidth="1"/>
    <col min="4" max="4" width="10.28125" style="30" customWidth="1"/>
    <col min="5" max="5" width="9.57421875" style="24" customWidth="1"/>
    <col min="6" max="6" width="10.140625" style="24" customWidth="1"/>
    <col min="7" max="7" width="10.00390625" style="24" customWidth="1"/>
    <col min="8" max="8" width="9.8515625" style="24" customWidth="1"/>
    <col min="9" max="9" width="9.7109375" style="24" customWidth="1"/>
    <col min="10" max="10" width="10.28125" style="24" customWidth="1"/>
    <col min="11" max="11" width="10.00390625" style="24" customWidth="1"/>
    <col min="12" max="12" width="11.00390625" style="24" customWidth="1"/>
    <col min="13" max="13" width="10.421875" style="24" customWidth="1"/>
    <col min="14" max="14" width="10.00390625" style="24" customWidth="1"/>
    <col min="15" max="15" width="9.8515625" style="24" customWidth="1"/>
    <col min="16" max="16" width="12.57421875" style="24" customWidth="1"/>
    <col min="17" max="17" width="10.57421875" style="24" customWidth="1"/>
    <col min="18" max="18" width="13.421875" style="24" customWidth="1"/>
    <col min="19" max="19" width="9.8515625" style="24" customWidth="1"/>
    <col min="20" max="20" width="11.7109375" style="24" customWidth="1"/>
    <col min="21" max="21" width="10.140625" style="24" customWidth="1"/>
    <col min="22" max="22" width="14.7109375" style="24" customWidth="1"/>
    <col min="23" max="23" width="18.7109375" style="24" customWidth="1"/>
    <col min="24" max="24" width="18.8515625" style="24" customWidth="1"/>
    <col min="25" max="25" width="8.8515625" style="24" customWidth="1"/>
    <col min="26" max="16384" width="9.140625" style="24" customWidth="1"/>
  </cols>
  <sheetData>
    <row r="1" spans="4:24" s="20" customFormat="1" ht="9" customHeight="1">
      <c r="D1" s="21" t="s">
        <v>68</v>
      </c>
      <c r="E1" s="13"/>
      <c r="F1" s="13"/>
      <c r="G1" s="13"/>
      <c r="H1" s="13"/>
      <c r="I1" s="13"/>
      <c r="J1" s="13"/>
      <c r="K1" s="13"/>
      <c r="L1" s="13"/>
      <c r="M1" s="13"/>
      <c r="Q1" s="22"/>
      <c r="R1" s="23"/>
      <c r="S1" s="23"/>
      <c r="T1" s="23"/>
      <c r="U1" s="23"/>
      <c r="W1" s="284"/>
      <c r="X1" s="284"/>
    </row>
    <row r="2" spans="1:25" s="20" customFormat="1" ht="18" customHeight="1">
      <c r="A2" s="285" t="s">
        <v>61</v>
      </c>
      <c r="B2" s="285"/>
      <c r="C2" s="285"/>
      <c r="D2" s="285"/>
      <c r="E2" s="285"/>
      <c r="F2" s="285"/>
      <c r="G2" s="286"/>
      <c r="H2" s="287" t="str">
        <f>IF('Титул ф.8'!D19=0," ",'Титул ф.8'!D19)</f>
        <v>Ульяновский областной суд </v>
      </c>
      <c r="I2" s="288"/>
      <c r="J2" s="288"/>
      <c r="K2" s="288"/>
      <c r="L2" s="288"/>
      <c r="M2" s="288"/>
      <c r="N2" s="289"/>
      <c r="O2" s="24"/>
      <c r="U2" s="13"/>
      <c r="V2" s="13"/>
      <c r="W2" s="13"/>
      <c r="X2" s="23"/>
      <c r="Y2" s="14"/>
    </row>
    <row r="3" spans="1:26" s="40" customFormat="1" ht="22.5" customHeight="1">
      <c r="A3" s="291" t="s">
        <v>293</v>
      </c>
      <c r="B3" s="291"/>
      <c r="C3" s="291"/>
      <c r="D3" s="291"/>
      <c r="E3" s="291"/>
      <c r="F3" s="291"/>
      <c r="G3" s="291"/>
      <c r="H3" s="291"/>
      <c r="I3" s="291"/>
      <c r="J3" s="39" t="s">
        <v>62</v>
      </c>
      <c r="L3" s="265" t="s">
        <v>205</v>
      </c>
      <c r="M3" s="266"/>
      <c r="N3" s="267"/>
      <c r="O3" s="41"/>
      <c r="P3" s="41"/>
      <c r="Q3" s="41"/>
      <c r="V3" s="42"/>
      <c r="W3" s="43"/>
      <c r="X3" s="43"/>
      <c r="Y3" s="44"/>
      <c r="Z3" s="41"/>
    </row>
    <row r="4" spans="4:26" s="40" customFormat="1" ht="19.5" customHeight="1">
      <c r="D4" s="45"/>
      <c r="E4" s="45"/>
      <c r="J4" s="46" t="s">
        <v>69</v>
      </c>
      <c r="L4" s="265" t="s">
        <v>205</v>
      </c>
      <c r="M4" s="266"/>
      <c r="N4" s="267"/>
      <c r="O4" s="41"/>
      <c r="P4" s="41"/>
      <c r="Q4" s="41"/>
      <c r="V4" s="42"/>
      <c r="W4" s="43"/>
      <c r="X4" s="43"/>
      <c r="Y4" s="44"/>
      <c r="Z4" s="41"/>
    </row>
    <row r="5" spans="3:28" s="47" customFormat="1" ht="18" customHeight="1">
      <c r="C5" s="274" t="s">
        <v>204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</row>
    <row r="6" spans="3:25" s="28" customFormat="1" ht="24" customHeight="1">
      <c r="C6" s="277" t="s">
        <v>210</v>
      </c>
      <c r="D6" s="277" t="s">
        <v>106</v>
      </c>
      <c r="E6" s="277" t="s">
        <v>211</v>
      </c>
      <c r="F6" s="277" t="s">
        <v>212</v>
      </c>
      <c r="G6" s="280" t="s">
        <v>213</v>
      </c>
      <c r="H6" s="280"/>
      <c r="I6" s="280"/>
      <c r="J6" s="280"/>
      <c r="K6" s="280"/>
      <c r="L6" s="280"/>
      <c r="M6" s="281" t="s">
        <v>209</v>
      </c>
      <c r="N6" s="277" t="s">
        <v>285</v>
      </c>
      <c r="O6" s="279"/>
      <c r="P6" s="48"/>
      <c r="Q6" s="26"/>
      <c r="R6" s="26"/>
      <c r="S6" s="27"/>
      <c r="T6" s="27"/>
      <c r="U6" s="27"/>
      <c r="V6" s="27"/>
      <c r="W6" s="27"/>
      <c r="X6" s="27"/>
      <c r="Y6" s="27"/>
    </row>
    <row r="7" spans="3:25" s="28" customFormat="1" ht="21" customHeight="1">
      <c r="C7" s="277"/>
      <c r="D7" s="277"/>
      <c r="E7" s="277"/>
      <c r="F7" s="277"/>
      <c r="G7" s="277" t="s">
        <v>214</v>
      </c>
      <c r="H7" s="277" t="s">
        <v>215</v>
      </c>
      <c r="I7" s="277" t="s">
        <v>287</v>
      </c>
      <c r="J7" s="280" t="s">
        <v>67</v>
      </c>
      <c r="K7" s="280" t="s">
        <v>70</v>
      </c>
      <c r="L7" s="280"/>
      <c r="M7" s="282"/>
      <c r="N7" s="277"/>
      <c r="O7" s="279"/>
      <c r="P7" s="48"/>
      <c r="Q7" s="26"/>
      <c r="R7" s="26"/>
      <c r="S7" s="27"/>
      <c r="T7" s="27"/>
      <c r="U7" s="27"/>
      <c r="V7" s="27"/>
      <c r="W7" s="27"/>
      <c r="X7" s="27"/>
      <c r="Y7" s="27"/>
    </row>
    <row r="8" spans="3:22" s="28" customFormat="1" ht="170.25" customHeight="1">
      <c r="C8" s="277"/>
      <c r="D8" s="277"/>
      <c r="E8" s="277"/>
      <c r="F8" s="277"/>
      <c r="G8" s="277"/>
      <c r="H8" s="277"/>
      <c r="I8" s="277"/>
      <c r="J8" s="280"/>
      <c r="K8" s="38" t="s">
        <v>71</v>
      </c>
      <c r="L8" s="38" t="s">
        <v>218</v>
      </c>
      <c r="M8" s="283"/>
      <c r="N8" s="277"/>
      <c r="O8" s="279"/>
      <c r="P8" s="48"/>
      <c r="Q8" s="27"/>
      <c r="R8" s="27"/>
      <c r="S8" s="27"/>
      <c r="T8" s="27"/>
      <c r="U8" s="27"/>
      <c r="V8" s="27"/>
    </row>
    <row r="9" spans="3:25" s="28" customFormat="1" ht="12" customHeight="1">
      <c r="C9" s="49">
        <v>1</v>
      </c>
      <c r="D9" s="49">
        <v>2</v>
      </c>
      <c r="E9" s="49">
        <v>3</v>
      </c>
      <c r="F9" s="49">
        <v>4</v>
      </c>
      <c r="G9" s="49">
        <v>5</v>
      </c>
      <c r="H9" s="49">
        <v>6</v>
      </c>
      <c r="I9" s="49">
        <v>7</v>
      </c>
      <c r="J9" s="49">
        <v>8</v>
      </c>
      <c r="K9" s="49">
        <v>9</v>
      </c>
      <c r="L9" s="49">
        <v>10</v>
      </c>
      <c r="M9" s="49">
        <v>11</v>
      </c>
      <c r="N9" s="49">
        <v>12</v>
      </c>
      <c r="O9" s="50"/>
      <c r="P9" s="50"/>
      <c r="Q9" s="26"/>
      <c r="R9" s="26"/>
      <c r="S9" s="27"/>
      <c r="T9" s="27"/>
      <c r="U9" s="27"/>
      <c r="V9" s="27"/>
      <c r="W9" s="27"/>
      <c r="X9" s="27"/>
      <c r="Y9" s="27"/>
    </row>
    <row r="10" spans="3:26" s="28" customFormat="1" ht="27.75" customHeight="1">
      <c r="C10" s="144">
        <v>0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51"/>
      <c r="P10" s="51"/>
      <c r="Q10" s="25"/>
      <c r="R10" s="25"/>
      <c r="S10" s="26"/>
      <c r="T10" s="27"/>
      <c r="U10" s="27"/>
      <c r="V10" s="27"/>
      <c r="W10" s="27"/>
      <c r="X10" s="27"/>
      <c r="Y10" s="27"/>
      <c r="Z10" s="27"/>
    </row>
    <row r="11" spans="1:28" s="28" customFormat="1" ht="39.75" customHeight="1">
      <c r="A11" s="275" t="s">
        <v>294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27"/>
    </row>
    <row r="12" spans="1:28" s="28" customFormat="1" ht="26.25" customHeight="1">
      <c r="A12" s="278" t="s">
        <v>219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54"/>
      <c r="S12" s="54"/>
      <c r="T12" s="54"/>
      <c r="U12" s="55"/>
      <c r="V12" s="55"/>
      <c r="W12" s="55"/>
      <c r="X12" s="55"/>
      <c r="Y12" s="27"/>
      <c r="Z12" s="27"/>
      <c r="AA12" s="27"/>
      <c r="AB12" s="27"/>
    </row>
    <row r="13" spans="1:26" s="28" customFormat="1" ht="25.5" customHeight="1">
      <c r="A13" s="276" t="s">
        <v>72</v>
      </c>
      <c r="B13" s="276" t="s">
        <v>66</v>
      </c>
      <c r="C13" s="277" t="s">
        <v>288</v>
      </c>
      <c r="D13" s="277" t="s">
        <v>109</v>
      </c>
      <c r="E13" s="280" t="s">
        <v>107</v>
      </c>
      <c r="F13" s="280"/>
      <c r="G13" s="280"/>
      <c r="H13" s="280"/>
      <c r="I13" s="280"/>
      <c r="J13" s="280"/>
      <c r="K13" s="280"/>
      <c r="L13" s="280"/>
      <c r="M13" s="280"/>
      <c r="N13" s="280"/>
      <c r="O13" s="277" t="s">
        <v>108</v>
      </c>
      <c r="P13" s="271" t="s">
        <v>289</v>
      </c>
      <c r="Q13" s="272"/>
      <c r="R13" s="272"/>
      <c r="S13" s="272"/>
      <c r="T13" s="272"/>
      <c r="U13" s="273"/>
      <c r="V13" s="26"/>
      <c r="W13" s="26"/>
      <c r="X13" s="26"/>
      <c r="Y13" s="26"/>
      <c r="Z13" s="27"/>
    </row>
    <row r="14" spans="1:21" s="28" customFormat="1" ht="38.25" customHeight="1">
      <c r="A14" s="276"/>
      <c r="B14" s="276"/>
      <c r="C14" s="277"/>
      <c r="D14" s="277"/>
      <c r="E14" s="280" t="s">
        <v>290</v>
      </c>
      <c r="F14" s="280"/>
      <c r="G14" s="280"/>
      <c r="H14" s="280"/>
      <c r="I14" s="280" t="s">
        <v>73</v>
      </c>
      <c r="J14" s="280"/>
      <c r="K14" s="280"/>
      <c r="L14" s="280"/>
      <c r="M14" s="293" t="s">
        <v>74</v>
      </c>
      <c r="N14" s="294"/>
      <c r="O14" s="277"/>
      <c r="P14" s="268" t="s">
        <v>291</v>
      </c>
      <c r="Q14" s="268" t="s">
        <v>220</v>
      </c>
      <c r="R14" s="268" t="s">
        <v>3</v>
      </c>
      <c r="S14" s="268" t="s">
        <v>4</v>
      </c>
      <c r="T14" s="268" t="s">
        <v>5</v>
      </c>
      <c r="U14" s="268" t="s">
        <v>6</v>
      </c>
    </row>
    <row r="15" spans="1:21" s="28" customFormat="1" ht="25.5" customHeight="1">
      <c r="A15" s="276"/>
      <c r="B15" s="276"/>
      <c r="C15" s="277"/>
      <c r="D15" s="277"/>
      <c r="E15" s="277" t="s">
        <v>75</v>
      </c>
      <c r="F15" s="277"/>
      <c r="G15" s="277" t="s">
        <v>76</v>
      </c>
      <c r="H15" s="277"/>
      <c r="I15" s="277" t="s">
        <v>75</v>
      </c>
      <c r="J15" s="277"/>
      <c r="K15" s="277" t="s">
        <v>77</v>
      </c>
      <c r="L15" s="277"/>
      <c r="M15" s="277" t="s">
        <v>78</v>
      </c>
      <c r="N15" s="281" t="s">
        <v>79</v>
      </c>
      <c r="O15" s="277"/>
      <c r="P15" s="269"/>
      <c r="Q15" s="269"/>
      <c r="R15" s="269"/>
      <c r="S15" s="269"/>
      <c r="T15" s="269"/>
      <c r="U15" s="269"/>
    </row>
    <row r="16" spans="1:21" s="28" customFormat="1" ht="72.75" customHeight="1">
      <c r="A16" s="276"/>
      <c r="B16" s="276"/>
      <c r="C16" s="277"/>
      <c r="D16" s="277"/>
      <c r="E16" s="38" t="s">
        <v>80</v>
      </c>
      <c r="F16" s="38" t="s">
        <v>79</v>
      </c>
      <c r="G16" s="38" t="s">
        <v>81</v>
      </c>
      <c r="H16" s="38" t="s">
        <v>79</v>
      </c>
      <c r="I16" s="38" t="s">
        <v>81</v>
      </c>
      <c r="J16" s="38" t="s">
        <v>79</v>
      </c>
      <c r="K16" s="38" t="s">
        <v>81</v>
      </c>
      <c r="L16" s="38" t="s">
        <v>79</v>
      </c>
      <c r="M16" s="277"/>
      <c r="N16" s="295"/>
      <c r="O16" s="277"/>
      <c r="P16" s="270"/>
      <c r="Q16" s="270"/>
      <c r="R16" s="270"/>
      <c r="S16" s="270"/>
      <c r="T16" s="270"/>
      <c r="U16" s="270"/>
    </row>
    <row r="17" spans="1:26" s="28" customFormat="1" ht="14.25" customHeight="1">
      <c r="A17" s="124" t="s">
        <v>199</v>
      </c>
      <c r="B17" s="124"/>
      <c r="C17" s="49">
        <v>1</v>
      </c>
      <c r="D17" s="49">
        <v>2</v>
      </c>
      <c r="E17" s="49">
        <v>3</v>
      </c>
      <c r="F17" s="49">
        <v>4</v>
      </c>
      <c r="G17" s="49">
        <v>5</v>
      </c>
      <c r="H17" s="49">
        <v>6</v>
      </c>
      <c r="I17" s="49">
        <v>7</v>
      </c>
      <c r="J17" s="49">
        <v>8</v>
      </c>
      <c r="K17" s="49">
        <v>9</v>
      </c>
      <c r="L17" s="49">
        <v>10</v>
      </c>
      <c r="M17" s="49">
        <v>11</v>
      </c>
      <c r="N17" s="49">
        <v>12</v>
      </c>
      <c r="O17" s="49">
        <v>13</v>
      </c>
      <c r="P17" s="49">
        <v>14</v>
      </c>
      <c r="Q17" s="49">
        <v>15</v>
      </c>
      <c r="R17" s="49">
        <v>16</v>
      </c>
      <c r="S17" s="49">
        <v>17</v>
      </c>
      <c r="T17" s="49">
        <v>18</v>
      </c>
      <c r="U17" s="49">
        <v>19</v>
      </c>
      <c r="W17" s="26"/>
      <c r="X17" s="26"/>
      <c r="Y17" s="26"/>
      <c r="Z17" s="27"/>
    </row>
    <row r="18" spans="1:26" s="28" customFormat="1" ht="28.5" customHeight="1">
      <c r="A18" s="125" t="s">
        <v>144</v>
      </c>
      <c r="B18" s="49">
        <v>1</v>
      </c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29"/>
      <c r="W18" s="29"/>
      <c r="X18" s="29"/>
      <c r="Y18" s="29"/>
      <c r="Z18" s="27"/>
    </row>
    <row r="19" spans="1:26" s="28" customFormat="1" ht="39.75" customHeight="1">
      <c r="A19" s="126" t="s">
        <v>7</v>
      </c>
      <c r="B19" s="49">
        <v>2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29"/>
      <c r="W19" s="29"/>
      <c r="X19" s="29"/>
      <c r="Y19" s="29"/>
      <c r="Z19" s="27"/>
    </row>
    <row r="20" spans="1:26" s="28" customFormat="1" ht="38.25" customHeight="1">
      <c r="A20" s="126" t="s">
        <v>8</v>
      </c>
      <c r="B20" s="49">
        <v>3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29"/>
      <c r="W20" s="29"/>
      <c r="X20" s="29"/>
      <c r="Y20" s="29"/>
      <c r="Z20" s="27"/>
    </row>
    <row r="21" spans="1:26" s="28" customFormat="1" ht="28.5" customHeight="1">
      <c r="A21" s="126" t="s">
        <v>9</v>
      </c>
      <c r="B21" s="49">
        <v>4</v>
      </c>
      <c r="C21" s="144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29"/>
      <c r="W21" s="29"/>
      <c r="X21" s="29"/>
      <c r="Y21" s="29"/>
      <c r="Z21" s="27"/>
    </row>
    <row r="22" spans="1:26" s="28" customFormat="1" ht="28.5" customHeight="1" thickBot="1">
      <c r="A22" s="138" t="s">
        <v>10</v>
      </c>
      <c r="B22" s="139">
        <v>5</v>
      </c>
      <c r="C22" s="184">
        <v>0</v>
      </c>
      <c r="D22" s="184">
        <v>0</v>
      </c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4">
        <v>0</v>
      </c>
      <c r="U22" s="184">
        <v>0</v>
      </c>
      <c r="V22" s="29"/>
      <c r="W22" s="29"/>
      <c r="X22" s="29"/>
      <c r="Y22" s="29"/>
      <c r="Z22" s="27"/>
    </row>
    <row r="23" spans="1:26" s="28" customFormat="1" ht="37.5" customHeight="1" thickBot="1">
      <c r="A23" s="141" t="s">
        <v>152</v>
      </c>
      <c r="B23" s="142">
        <v>6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29"/>
      <c r="W23" s="29"/>
      <c r="X23" s="29"/>
      <c r="Y23" s="29"/>
      <c r="Z23" s="27"/>
    </row>
    <row r="24" spans="1:26" s="28" customFormat="1" ht="46.5" customHeight="1" thickBot="1">
      <c r="A24" s="143" t="s">
        <v>11</v>
      </c>
      <c r="B24" s="140">
        <v>7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29"/>
      <c r="W24" s="29"/>
      <c r="X24" s="29"/>
      <c r="Y24" s="29"/>
      <c r="Z24" s="27"/>
    </row>
    <row r="25" spans="1:20" s="28" customFormat="1" ht="16.5" customHeight="1">
      <c r="A25" s="127" t="s">
        <v>82</v>
      </c>
      <c r="C25" s="56"/>
      <c r="E25" s="128"/>
      <c r="F25" s="128"/>
      <c r="G25" s="128"/>
      <c r="H25" s="128"/>
      <c r="I25" s="128"/>
      <c r="J25" s="128"/>
      <c r="K25" s="128"/>
      <c r="L25" s="128"/>
      <c r="M25" s="56"/>
      <c r="N25" s="56"/>
      <c r="O25" s="56"/>
      <c r="P25" s="56"/>
      <c r="Q25" s="56"/>
      <c r="R25" s="56"/>
      <c r="S25" s="56"/>
      <c r="T25" s="56"/>
    </row>
    <row r="26" spans="3:27" s="28" customFormat="1" ht="16.5" customHeight="1"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8"/>
      <c r="V26" s="58"/>
      <c r="W26" s="58"/>
      <c r="X26" s="58"/>
      <c r="Y26" s="58"/>
      <c r="Z26" s="58"/>
      <c r="AA26" s="58"/>
    </row>
    <row r="27" spans="3:20" s="28" customFormat="1" ht="15.75">
      <c r="C27" s="56"/>
      <c r="D27" s="59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3:20" s="28" customFormat="1" ht="15.75">
      <c r="C28" s="56"/>
      <c r="D28" s="59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1" s="28" customFormat="1" ht="39.75" customHeight="1">
      <c r="A29" s="292" t="s">
        <v>299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</row>
    <row r="30" s="28" customFormat="1" ht="15.75">
      <c r="D30" s="60"/>
    </row>
    <row r="31" spans="4:28" s="28" customFormat="1" ht="15.75">
      <c r="D31" s="27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</row>
    <row r="32" s="47" customFormat="1" ht="15.75">
      <c r="D32" s="61"/>
    </row>
    <row r="33" s="47" customFormat="1" ht="15.75">
      <c r="D33" s="61"/>
    </row>
    <row r="34" s="47" customFormat="1" ht="15.75">
      <c r="D34" s="61"/>
    </row>
    <row r="35" s="47" customFormat="1" ht="15.75">
      <c r="D35" s="61"/>
    </row>
    <row r="36" s="47" customFormat="1" ht="15.75">
      <c r="D36" s="61"/>
    </row>
    <row r="37" s="47" customFormat="1" ht="15.75">
      <c r="D37" s="61"/>
    </row>
  </sheetData>
  <sheetProtection/>
  <mergeCells count="46">
    <mergeCell ref="A29:U29"/>
    <mergeCell ref="E13:N13"/>
    <mergeCell ref="O13:O16"/>
    <mergeCell ref="E14:H14"/>
    <mergeCell ref="I14:L14"/>
    <mergeCell ref="M14:N14"/>
    <mergeCell ref="M15:M16"/>
    <mergeCell ref="N15:N16"/>
    <mergeCell ref="W1:X1"/>
    <mergeCell ref="A2:G2"/>
    <mergeCell ref="H2:N2"/>
    <mergeCell ref="I7:I8"/>
    <mergeCell ref="J7:J8"/>
    <mergeCell ref="K7:L7"/>
    <mergeCell ref="R5:AB5"/>
    <mergeCell ref="N6:N8"/>
    <mergeCell ref="A3:I3"/>
    <mergeCell ref="O6:O8"/>
    <mergeCell ref="H7:H8"/>
    <mergeCell ref="C6:C8"/>
    <mergeCell ref="D6:D8"/>
    <mergeCell ref="E6:E8"/>
    <mergeCell ref="G6:L6"/>
    <mergeCell ref="F6:F8"/>
    <mergeCell ref="G7:G8"/>
    <mergeCell ref="M6:M8"/>
    <mergeCell ref="A11:M11"/>
    <mergeCell ref="A13:A16"/>
    <mergeCell ref="K15:L15"/>
    <mergeCell ref="A12:Q12"/>
    <mergeCell ref="G15:H15"/>
    <mergeCell ref="I15:J15"/>
    <mergeCell ref="C13:C16"/>
    <mergeCell ref="D13:D16"/>
    <mergeCell ref="E15:F15"/>
    <mergeCell ref="B13:B16"/>
    <mergeCell ref="L3:N3"/>
    <mergeCell ref="S14:S16"/>
    <mergeCell ref="T14:T16"/>
    <mergeCell ref="P13:U13"/>
    <mergeCell ref="U14:U16"/>
    <mergeCell ref="P14:P16"/>
    <mergeCell ref="Q14:Q16"/>
    <mergeCell ref="R14:R16"/>
    <mergeCell ref="L4:N4"/>
    <mergeCell ref="C5:M5"/>
  </mergeCells>
  <printOptions/>
  <pageMargins left="0.65" right="0" top="0.1968503937007874" bottom="0" header="0" footer="0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L45"/>
  <sheetViews>
    <sheetView showGridLines="0" zoomScale="75" zoomScaleNormal="75" zoomScaleSheetLayoutView="50" zoomScalePageLayoutView="0" workbookViewId="0" topLeftCell="B11">
      <selection activeCell="AA41" sqref="AA41"/>
    </sheetView>
  </sheetViews>
  <sheetFormatPr defaultColWidth="9.140625" defaultRowHeight="12.75"/>
  <cols>
    <col min="1" max="1" width="49.7109375" style="10" customWidth="1"/>
    <col min="2" max="2" width="10.140625" style="10" customWidth="1"/>
    <col min="3" max="3" width="3.57421875" style="11" customWidth="1"/>
    <col min="4" max="4" width="8.8515625" style="10" customWidth="1"/>
    <col min="5" max="5" width="8.140625" style="10" customWidth="1"/>
    <col min="6" max="6" width="7.8515625" style="10" customWidth="1"/>
    <col min="7" max="8" width="8.421875" style="10" customWidth="1"/>
    <col min="9" max="9" width="7.28125" style="10" customWidth="1"/>
    <col min="10" max="10" width="9.00390625" style="10" customWidth="1"/>
    <col min="11" max="11" width="8.7109375" style="10" customWidth="1"/>
    <col min="12" max="12" width="8.140625" style="10" customWidth="1"/>
    <col min="13" max="13" width="8.7109375" style="10" customWidth="1"/>
    <col min="14" max="14" width="10.8515625" style="10" customWidth="1"/>
    <col min="15" max="15" width="9.7109375" style="10" customWidth="1"/>
    <col min="16" max="16" width="9.140625" style="10" customWidth="1"/>
    <col min="17" max="17" width="9.28125" style="10" customWidth="1"/>
    <col min="18" max="18" width="9.00390625" style="10" customWidth="1"/>
    <col min="19" max="19" width="9.140625" style="10" customWidth="1"/>
    <col min="20" max="20" width="8.7109375" style="10" customWidth="1"/>
    <col min="21" max="22" width="9.7109375" style="10" customWidth="1"/>
    <col min="23" max="23" width="9.57421875" style="10" customWidth="1"/>
    <col min="24" max="24" width="7.57421875" style="10" customWidth="1"/>
    <col min="25" max="25" width="7.8515625" style="10" customWidth="1"/>
    <col min="26" max="26" width="9.421875" style="10" customWidth="1"/>
    <col min="27" max="27" width="10.8515625" style="10" customWidth="1"/>
    <col min="28" max="28" width="10.421875" style="10" customWidth="1"/>
    <col min="29" max="30" width="9.140625" style="10" customWidth="1"/>
    <col min="31" max="31" width="9.7109375" style="10" customWidth="1"/>
    <col min="32" max="16384" width="9.140625" style="10" customWidth="1"/>
  </cols>
  <sheetData>
    <row r="1" ht="12.75" customHeight="1"/>
    <row r="2" spans="1:20" ht="21.75" customHeight="1">
      <c r="A2" s="16" t="s">
        <v>61</v>
      </c>
      <c r="B2" s="16"/>
      <c r="C2" s="16"/>
      <c r="D2" s="16"/>
      <c r="E2" s="16"/>
      <c r="F2" s="12"/>
      <c r="G2" s="305" t="str">
        <f>IF('Титул ф.8'!D19=0," ",'Титул ф.8'!D19)</f>
        <v>Ульяновский областной суд 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</row>
    <row r="3" spans="1:27" s="62" customFormat="1" ht="26.25" customHeight="1">
      <c r="A3" s="298" t="s">
        <v>277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</row>
    <row r="4" spans="1:32" s="62" customFormat="1" ht="48" customHeight="1">
      <c r="A4" s="300" t="s">
        <v>221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63"/>
      <c r="AB4" s="63"/>
      <c r="AC4" s="63"/>
      <c r="AD4" s="63"/>
      <c r="AE4" s="63"/>
      <c r="AF4" s="63"/>
    </row>
    <row r="5" spans="1:30" s="62" customFormat="1" ht="84.75" customHeight="1">
      <c r="A5" s="301" t="s">
        <v>12</v>
      </c>
      <c r="B5" s="302" t="s">
        <v>197</v>
      </c>
      <c r="C5" s="303" t="s">
        <v>66</v>
      </c>
      <c r="D5" s="304" t="s">
        <v>278</v>
      </c>
      <c r="E5" s="304"/>
      <c r="F5" s="304"/>
      <c r="G5" s="304"/>
      <c r="H5" s="304"/>
      <c r="I5" s="304"/>
      <c r="J5" s="304" t="s">
        <v>279</v>
      </c>
      <c r="K5" s="304"/>
      <c r="L5" s="304"/>
      <c r="M5" s="304"/>
      <c r="N5" s="296" t="s">
        <v>280</v>
      </c>
      <c r="O5" s="310" t="s">
        <v>216</v>
      </c>
      <c r="P5" s="296" t="s">
        <v>281</v>
      </c>
      <c r="Q5" s="296"/>
      <c r="R5" s="308" t="s">
        <v>282</v>
      </c>
      <c r="S5" s="308"/>
      <c r="T5" s="308" t="s">
        <v>284</v>
      </c>
      <c r="U5" s="308"/>
      <c r="V5" s="296" t="s">
        <v>295</v>
      </c>
      <c r="W5" s="296" t="s">
        <v>296</v>
      </c>
      <c r="X5" s="296" t="s">
        <v>150</v>
      </c>
      <c r="Y5" s="296"/>
      <c r="Z5" s="309" t="s">
        <v>153</v>
      </c>
      <c r="AA5" s="302" t="s">
        <v>13</v>
      </c>
      <c r="AB5" s="65"/>
      <c r="AC5" s="65"/>
      <c r="AD5" s="65"/>
    </row>
    <row r="6" spans="1:29" s="62" customFormat="1" ht="36" customHeight="1">
      <c r="A6" s="301"/>
      <c r="B6" s="302"/>
      <c r="C6" s="303"/>
      <c r="D6" s="296" t="s">
        <v>84</v>
      </c>
      <c r="E6" s="296" t="s">
        <v>63</v>
      </c>
      <c r="F6" s="296"/>
      <c r="G6" s="296" t="s">
        <v>14</v>
      </c>
      <c r="H6" s="296" t="s">
        <v>86</v>
      </c>
      <c r="I6" s="296" t="s">
        <v>154</v>
      </c>
      <c r="J6" s="296" t="s">
        <v>88</v>
      </c>
      <c r="K6" s="296"/>
      <c r="L6" s="296" t="s">
        <v>201</v>
      </c>
      <c r="M6" s="296" t="s">
        <v>89</v>
      </c>
      <c r="N6" s="296"/>
      <c r="O6" s="311"/>
      <c r="P6" s="296" t="s">
        <v>90</v>
      </c>
      <c r="Q6" s="296" t="s">
        <v>91</v>
      </c>
      <c r="R6" s="296" t="s">
        <v>15</v>
      </c>
      <c r="S6" s="296" t="s">
        <v>91</v>
      </c>
      <c r="T6" s="296" t="s">
        <v>92</v>
      </c>
      <c r="U6" s="296" t="s">
        <v>91</v>
      </c>
      <c r="V6" s="296"/>
      <c r="W6" s="296"/>
      <c r="X6" s="296" t="s">
        <v>93</v>
      </c>
      <c r="Y6" s="296" t="s">
        <v>155</v>
      </c>
      <c r="Z6" s="309"/>
      <c r="AA6" s="302"/>
      <c r="AB6" s="297"/>
      <c r="AC6" s="297"/>
    </row>
    <row r="7" spans="1:29" s="62" customFormat="1" ht="99" customHeight="1">
      <c r="A7" s="301"/>
      <c r="B7" s="302"/>
      <c r="C7" s="303"/>
      <c r="D7" s="296"/>
      <c r="E7" s="64" t="s">
        <v>94</v>
      </c>
      <c r="F7" s="64" t="s">
        <v>95</v>
      </c>
      <c r="G7" s="296"/>
      <c r="H7" s="296"/>
      <c r="I7" s="296"/>
      <c r="J7" s="64" t="s">
        <v>16</v>
      </c>
      <c r="K7" s="64" t="s">
        <v>156</v>
      </c>
      <c r="L7" s="296"/>
      <c r="M7" s="296"/>
      <c r="N7" s="296"/>
      <c r="O7" s="312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309"/>
      <c r="AA7" s="302"/>
      <c r="AB7" s="297"/>
      <c r="AC7" s="297"/>
    </row>
    <row r="8" spans="1:31" s="62" customFormat="1" ht="12.75">
      <c r="A8" s="129" t="s">
        <v>199</v>
      </c>
      <c r="B8" s="129" t="s">
        <v>276</v>
      </c>
      <c r="C8" s="17"/>
      <c r="D8" s="17">
        <v>1</v>
      </c>
      <c r="E8" s="17">
        <v>2</v>
      </c>
      <c r="F8" s="17">
        <v>3</v>
      </c>
      <c r="G8" s="17">
        <v>4</v>
      </c>
      <c r="H8" s="17">
        <v>5</v>
      </c>
      <c r="I8" s="17">
        <v>6</v>
      </c>
      <c r="J8" s="17">
        <v>7</v>
      </c>
      <c r="K8" s="17">
        <v>8</v>
      </c>
      <c r="L8" s="17">
        <v>9</v>
      </c>
      <c r="M8" s="17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  <c r="AA8" s="17">
        <v>24</v>
      </c>
      <c r="AB8" s="18"/>
      <c r="AC8" s="18"/>
      <c r="AD8" s="66"/>
      <c r="AE8" s="66"/>
    </row>
    <row r="9" spans="1:31" s="62" customFormat="1" ht="19.5" customHeight="1">
      <c r="A9" s="131" t="s">
        <v>157</v>
      </c>
      <c r="B9" s="19">
        <v>105</v>
      </c>
      <c r="C9" s="17">
        <v>1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4">
        <v>0</v>
      </c>
      <c r="X9" s="184">
        <v>0</v>
      </c>
      <c r="Y9" s="184">
        <v>0</v>
      </c>
      <c r="Z9" s="144">
        <v>0</v>
      </c>
      <c r="AA9" s="144">
        <v>0</v>
      </c>
      <c r="AB9" s="67"/>
      <c r="AC9" s="67"/>
      <c r="AD9" s="66"/>
      <c r="AE9" s="66"/>
    </row>
    <row r="10" spans="1:31" s="62" customFormat="1" ht="19.5" customHeight="1">
      <c r="A10" s="131" t="s">
        <v>158</v>
      </c>
      <c r="B10" s="19" t="s">
        <v>159</v>
      </c>
      <c r="C10" s="17">
        <v>2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4">
        <v>0</v>
      </c>
      <c r="X10" s="184">
        <v>0</v>
      </c>
      <c r="Y10" s="184">
        <v>0</v>
      </c>
      <c r="Z10" s="144">
        <v>0</v>
      </c>
      <c r="AA10" s="144">
        <v>0</v>
      </c>
      <c r="AB10" s="67"/>
      <c r="AC10" s="67"/>
      <c r="AD10" s="66"/>
      <c r="AE10" s="66"/>
    </row>
    <row r="11" spans="1:31" s="62" customFormat="1" ht="33" customHeight="1">
      <c r="A11" s="131" t="s">
        <v>160</v>
      </c>
      <c r="B11" s="19" t="s">
        <v>161</v>
      </c>
      <c r="C11" s="17">
        <v>3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4">
        <v>0</v>
      </c>
      <c r="X11" s="184">
        <v>0</v>
      </c>
      <c r="Y11" s="184">
        <v>0</v>
      </c>
      <c r="Z11" s="144">
        <v>0</v>
      </c>
      <c r="AA11" s="144">
        <v>0</v>
      </c>
      <c r="AB11" s="67"/>
      <c r="AC11" s="67"/>
      <c r="AD11" s="66"/>
      <c r="AE11" s="66"/>
    </row>
    <row r="12" spans="1:31" s="62" customFormat="1" ht="33.75" customHeight="1">
      <c r="A12" s="131" t="s">
        <v>162</v>
      </c>
      <c r="B12" s="19" t="s">
        <v>163</v>
      </c>
      <c r="C12" s="17">
        <v>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4">
        <v>0</v>
      </c>
      <c r="X12" s="184">
        <v>0</v>
      </c>
      <c r="Y12" s="184">
        <v>0</v>
      </c>
      <c r="Z12" s="144">
        <v>0</v>
      </c>
      <c r="AA12" s="144">
        <v>0</v>
      </c>
      <c r="AB12" s="67"/>
      <c r="AC12" s="67"/>
      <c r="AD12" s="66"/>
      <c r="AE12" s="66"/>
    </row>
    <row r="13" spans="1:31" s="62" customFormat="1" ht="19.5" customHeight="1">
      <c r="A13" s="131" t="s">
        <v>164</v>
      </c>
      <c r="B13" s="19">
        <v>131</v>
      </c>
      <c r="C13" s="17">
        <v>5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4">
        <v>0</v>
      </c>
      <c r="X13" s="184">
        <v>0</v>
      </c>
      <c r="Y13" s="184">
        <v>0</v>
      </c>
      <c r="Z13" s="144">
        <v>0</v>
      </c>
      <c r="AA13" s="144">
        <v>0</v>
      </c>
      <c r="AB13" s="67"/>
      <c r="AC13" s="67"/>
      <c r="AD13" s="66"/>
      <c r="AE13" s="66"/>
    </row>
    <row r="14" spans="1:31" s="62" customFormat="1" ht="33" customHeight="1">
      <c r="A14" s="131" t="s">
        <v>165</v>
      </c>
      <c r="B14" s="19" t="s">
        <v>166</v>
      </c>
      <c r="C14" s="17">
        <v>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4">
        <v>0</v>
      </c>
      <c r="X14" s="184">
        <v>0</v>
      </c>
      <c r="Y14" s="184">
        <v>0</v>
      </c>
      <c r="Z14" s="144">
        <v>0</v>
      </c>
      <c r="AA14" s="144">
        <v>0</v>
      </c>
      <c r="AB14" s="67"/>
      <c r="AC14" s="67"/>
      <c r="AD14" s="66"/>
      <c r="AE14" s="66"/>
    </row>
    <row r="15" spans="1:31" s="62" customFormat="1" ht="19.5" customHeight="1">
      <c r="A15" s="131" t="s">
        <v>167</v>
      </c>
      <c r="B15" s="19">
        <v>158</v>
      </c>
      <c r="C15" s="17">
        <v>7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4">
        <v>0</v>
      </c>
      <c r="X15" s="184">
        <v>0</v>
      </c>
      <c r="Y15" s="184">
        <v>0</v>
      </c>
      <c r="Z15" s="144">
        <v>0</v>
      </c>
      <c r="AA15" s="144">
        <v>0</v>
      </c>
      <c r="AB15" s="67"/>
      <c r="AC15" s="67"/>
      <c r="AD15" s="66"/>
      <c r="AE15" s="66"/>
    </row>
    <row r="16" spans="1:31" s="62" customFormat="1" ht="19.5" customHeight="1">
      <c r="A16" s="131" t="s">
        <v>168</v>
      </c>
      <c r="B16" s="19">
        <v>161</v>
      </c>
      <c r="C16" s="17">
        <v>8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4">
        <v>0</v>
      </c>
      <c r="X16" s="184">
        <v>0</v>
      </c>
      <c r="Y16" s="184">
        <v>0</v>
      </c>
      <c r="Z16" s="144">
        <v>0</v>
      </c>
      <c r="AA16" s="144">
        <v>0</v>
      </c>
      <c r="AB16" s="67"/>
      <c r="AC16" s="67"/>
      <c r="AD16" s="66"/>
      <c r="AE16" s="66"/>
    </row>
    <row r="17" spans="1:31" s="62" customFormat="1" ht="19.5" customHeight="1">
      <c r="A17" s="131" t="s">
        <v>169</v>
      </c>
      <c r="B17" s="19">
        <v>162</v>
      </c>
      <c r="C17" s="17">
        <v>9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4">
        <v>0</v>
      </c>
      <c r="X17" s="184">
        <v>0</v>
      </c>
      <c r="Y17" s="184">
        <v>0</v>
      </c>
      <c r="Z17" s="144">
        <v>0</v>
      </c>
      <c r="AA17" s="144">
        <v>0</v>
      </c>
      <c r="AB17" s="67"/>
      <c r="AC17" s="67"/>
      <c r="AD17" s="66"/>
      <c r="AE17" s="66"/>
    </row>
    <row r="18" spans="1:31" s="62" customFormat="1" ht="19.5" customHeight="1">
      <c r="A18" s="131" t="s">
        <v>170</v>
      </c>
      <c r="B18" s="19">
        <v>163</v>
      </c>
      <c r="C18" s="17">
        <v>10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4">
        <v>0</v>
      </c>
      <c r="X18" s="184">
        <v>0</v>
      </c>
      <c r="Y18" s="184">
        <v>0</v>
      </c>
      <c r="Z18" s="144">
        <v>0</v>
      </c>
      <c r="AA18" s="144">
        <v>0</v>
      </c>
      <c r="AB18" s="67"/>
      <c r="AC18" s="67"/>
      <c r="AD18" s="66"/>
      <c r="AE18" s="66"/>
    </row>
    <row r="19" spans="1:31" s="62" customFormat="1" ht="79.5" customHeight="1">
      <c r="A19" s="131" t="s">
        <v>171</v>
      </c>
      <c r="B19" s="19" t="s">
        <v>172</v>
      </c>
      <c r="C19" s="17">
        <v>11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4">
        <v>0</v>
      </c>
      <c r="X19" s="184">
        <v>0</v>
      </c>
      <c r="Y19" s="184">
        <v>0</v>
      </c>
      <c r="Z19" s="144">
        <v>0</v>
      </c>
      <c r="AA19" s="144">
        <v>0</v>
      </c>
      <c r="AB19" s="67"/>
      <c r="AC19" s="67"/>
      <c r="AD19" s="66"/>
      <c r="AE19" s="66"/>
    </row>
    <row r="20" spans="1:31" s="62" customFormat="1" ht="47.25" customHeight="1">
      <c r="A20" s="131" t="s">
        <v>173</v>
      </c>
      <c r="B20" s="19" t="s">
        <v>174</v>
      </c>
      <c r="C20" s="17">
        <v>12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4">
        <v>0</v>
      </c>
      <c r="X20" s="184">
        <v>0</v>
      </c>
      <c r="Y20" s="184">
        <v>0</v>
      </c>
      <c r="Z20" s="144">
        <v>0</v>
      </c>
      <c r="AA20" s="144">
        <v>0</v>
      </c>
      <c r="AB20" s="67"/>
      <c r="AC20" s="67"/>
      <c r="AD20" s="66"/>
      <c r="AE20" s="66"/>
    </row>
    <row r="21" spans="1:31" s="62" customFormat="1" ht="21.75" customHeight="1">
      <c r="A21" s="131" t="s">
        <v>175</v>
      </c>
      <c r="B21" s="19" t="s">
        <v>176</v>
      </c>
      <c r="C21" s="17">
        <v>13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4">
        <v>0</v>
      </c>
      <c r="X21" s="184">
        <v>0</v>
      </c>
      <c r="Y21" s="184">
        <v>0</v>
      </c>
      <c r="Z21" s="144">
        <v>0</v>
      </c>
      <c r="AA21" s="144">
        <v>0</v>
      </c>
      <c r="AB21" s="67"/>
      <c r="AC21" s="67"/>
      <c r="AD21" s="66"/>
      <c r="AE21" s="66"/>
    </row>
    <row r="22" spans="1:31" s="62" customFormat="1" ht="19.5" customHeight="1">
      <c r="A22" s="131" t="s">
        <v>177</v>
      </c>
      <c r="B22" s="19">
        <v>159</v>
      </c>
      <c r="C22" s="17">
        <v>14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4">
        <v>0</v>
      </c>
      <c r="X22" s="184">
        <v>0</v>
      </c>
      <c r="Y22" s="184">
        <v>0</v>
      </c>
      <c r="Z22" s="144">
        <v>0</v>
      </c>
      <c r="AA22" s="144">
        <v>0</v>
      </c>
      <c r="AB22" s="67"/>
      <c r="AC22" s="67"/>
      <c r="AD22" s="66"/>
      <c r="AE22" s="66"/>
    </row>
    <row r="23" spans="1:31" s="62" customFormat="1" ht="19.5" customHeight="1">
      <c r="A23" s="131" t="s">
        <v>178</v>
      </c>
      <c r="B23" s="19">
        <v>160</v>
      </c>
      <c r="C23" s="17">
        <v>15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4">
        <v>0</v>
      </c>
      <c r="X23" s="184">
        <v>0</v>
      </c>
      <c r="Y23" s="184">
        <v>0</v>
      </c>
      <c r="Z23" s="144">
        <v>0</v>
      </c>
      <c r="AA23" s="144">
        <v>0</v>
      </c>
      <c r="AB23" s="67"/>
      <c r="AC23" s="67"/>
      <c r="AD23" s="66"/>
      <c r="AE23" s="66"/>
    </row>
    <row r="24" spans="1:31" s="62" customFormat="1" ht="33" customHeight="1">
      <c r="A24" s="131" t="s">
        <v>179</v>
      </c>
      <c r="B24" s="19">
        <v>166</v>
      </c>
      <c r="C24" s="17">
        <v>16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4">
        <v>0</v>
      </c>
      <c r="X24" s="184">
        <v>0</v>
      </c>
      <c r="Y24" s="184">
        <v>0</v>
      </c>
      <c r="Z24" s="144">
        <v>0</v>
      </c>
      <c r="AA24" s="144">
        <v>0</v>
      </c>
      <c r="AB24" s="67"/>
      <c r="AC24" s="67"/>
      <c r="AD24" s="66"/>
      <c r="AE24" s="66"/>
    </row>
    <row r="25" spans="1:31" s="62" customFormat="1" ht="19.5" customHeight="1">
      <c r="A25" s="131" t="s">
        <v>180</v>
      </c>
      <c r="B25" s="19" t="s">
        <v>181</v>
      </c>
      <c r="C25" s="17">
        <v>17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4">
        <v>0</v>
      </c>
      <c r="X25" s="184">
        <v>0</v>
      </c>
      <c r="Y25" s="184">
        <v>0</v>
      </c>
      <c r="Z25" s="144">
        <v>0</v>
      </c>
      <c r="AA25" s="144">
        <v>0</v>
      </c>
      <c r="AB25" s="67"/>
      <c r="AC25" s="67"/>
      <c r="AD25" s="66"/>
      <c r="AE25" s="66"/>
    </row>
    <row r="26" spans="1:31" s="62" customFormat="1" ht="19.5" customHeight="1">
      <c r="A26" s="131" t="s">
        <v>182</v>
      </c>
      <c r="B26" s="19">
        <v>290</v>
      </c>
      <c r="C26" s="17">
        <v>18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4">
        <v>0</v>
      </c>
      <c r="X26" s="184">
        <v>0</v>
      </c>
      <c r="Y26" s="184">
        <v>0</v>
      </c>
      <c r="Z26" s="144">
        <v>0</v>
      </c>
      <c r="AA26" s="144">
        <v>0</v>
      </c>
      <c r="AB26" s="67"/>
      <c r="AC26" s="67"/>
      <c r="AD26" s="66"/>
      <c r="AE26" s="66"/>
    </row>
    <row r="27" spans="1:31" s="62" customFormat="1" ht="19.5" customHeight="1">
      <c r="A27" s="131" t="s">
        <v>183</v>
      </c>
      <c r="B27" s="19">
        <v>291</v>
      </c>
      <c r="C27" s="17">
        <v>19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4">
        <v>0</v>
      </c>
      <c r="X27" s="184">
        <v>0</v>
      </c>
      <c r="Y27" s="184">
        <v>0</v>
      </c>
      <c r="Z27" s="144">
        <v>0</v>
      </c>
      <c r="AA27" s="144">
        <v>0</v>
      </c>
      <c r="AB27" s="67"/>
      <c r="AC27" s="67"/>
      <c r="AD27" s="66"/>
      <c r="AE27" s="66"/>
    </row>
    <row r="28" spans="1:31" s="62" customFormat="1" ht="32.25" customHeight="1">
      <c r="A28" s="131" t="s">
        <v>184</v>
      </c>
      <c r="B28" s="19" t="s">
        <v>185</v>
      </c>
      <c r="C28" s="17">
        <v>20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4">
        <v>0</v>
      </c>
      <c r="X28" s="184">
        <v>0</v>
      </c>
      <c r="Y28" s="184">
        <v>0</v>
      </c>
      <c r="Z28" s="144">
        <v>0</v>
      </c>
      <c r="AA28" s="144">
        <v>0</v>
      </c>
      <c r="AB28" s="67"/>
      <c r="AC28" s="67"/>
      <c r="AD28" s="66"/>
      <c r="AE28" s="66"/>
    </row>
    <row r="29" spans="1:31" s="62" customFormat="1" ht="48" customHeight="1">
      <c r="A29" s="131" t="s">
        <v>186</v>
      </c>
      <c r="B29" s="19" t="s">
        <v>187</v>
      </c>
      <c r="C29" s="17">
        <v>21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4">
        <v>0</v>
      </c>
      <c r="X29" s="184">
        <v>0</v>
      </c>
      <c r="Y29" s="184">
        <v>0</v>
      </c>
      <c r="Z29" s="144">
        <v>0</v>
      </c>
      <c r="AA29" s="144">
        <v>0</v>
      </c>
      <c r="AB29" s="67"/>
      <c r="AC29" s="67"/>
      <c r="AD29" s="66"/>
      <c r="AE29" s="66"/>
    </row>
    <row r="30" spans="1:31" s="62" customFormat="1" ht="19.5" customHeight="1">
      <c r="A30" s="131" t="s">
        <v>188</v>
      </c>
      <c r="B30" s="19">
        <v>213</v>
      </c>
      <c r="C30" s="17">
        <v>22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4">
        <v>0</v>
      </c>
      <c r="X30" s="184">
        <v>0</v>
      </c>
      <c r="Y30" s="184">
        <v>0</v>
      </c>
      <c r="Z30" s="144">
        <v>0</v>
      </c>
      <c r="AA30" s="144">
        <v>0</v>
      </c>
      <c r="AB30" s="67"/>
      <c r="AC30" s="67"/>
      <c r="AD30" s="66"/>
      <c r="AE30" s="66"/>
    </row>
    <row r="31" spans="1:31" s="62" customFormat="1" ht="33" customHeight="1">
      <c r="A31" s="131" t="s">
        <v>189</v>
      </c>
      <c r="B31" s="19" t="s">
        <v>190</v>
      </c>
      <c r="C31" s="17">
        <v>23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4">
        <v>0</v>
      </c>
      <c r="X31" s="184">
        <v>0</v>
      </c>
      <c r="Y31" s="184">
        <v>0</v>
      </c>
      <c r="Z31" s="144">
        <v>0</v>
      </c>
      <c r="AA31" s="144">
        <v>0</v>
      </c>
      <c r="AB31" s="67"/>
      <c r="AC31" s="67"/>
      <c r="AD31" s="66"/>
      <c r="AE31" s="66"/>
    </row>
    <row r="32" spans="1:31" s="62" customFormat="1" ht="33.75" customHeight="1">
      <c r="A32" s="131" t="s">
        <v>191</v>
      </c>
      <c r="B32" s="19" t="s">
        <v>192</v>
      </c>
      <c r="C32" s="17">
        <v>24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4">
        <v>0</v>
      </c>
      <c r="X32" s="184">
        <v>0</v>
      </c>
      <c r="Y32" s="184">
        <v>0</v>
      </c>
      <c r="Z32" s="144">
        <v>0</v>
      </c>
      <c r="AA32" s="144">
        <v>0</v>
      </c>
      <c r="AB32" s="67"/>
      <c r="AC32" s="67"/>
      <c r="AD32" s="66"/>
      <c r="AE32" s="66"/>
    </row>
    <row r="33" spans="1:31" s="62" customFormat="1" ht="19.5" customHeight="1">
      <c r="A33" s="131" t="s">
        <v>193</v>
      </c>
      <c r="B33" s="19" t="s">
        <v>194</v>
      </c>
      <c r="C33" s="17">
        <v>25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4">
        <v>0</v>
      </c>
      <c r="X33" s="184">
        <v>0</v>
      </c>
      <c r="Y33" s="184">
        <v>0</v>
      </c>
      <c r="Z33" s="144">
        <v>0</v>
      </c>
      <c r="AA33" s="144">
        <v>0</v>
      </c>
      <c r="AB33" s="67"/>
      <c r="AC33" s="67"/>
      <c r="AD33" s="66"/>
      <c r="AE33" s="66"/>
    </row>
    <row r="34" spans="1:31" s="62" customFormat="1" ht="33.75" customHeight="1">
      <c r="A34" s="131" t="s">
        <v>195</v>
      </c>
      <c r="B34" s="19" t="s">
        <v>196</v>
      </c>
      <c r="C34" s="17">
        <v>26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4">
        <v>0</v>
      </c>
      <c r="X34" s="184">
        <v>0</v>
      </c>
      <c r="Y34" s="184">
        <v>0</v>
      </c>
      <c r="Z34" s="144">
        <v>0</v>
      </c>
      <c r="AA34" s="144">
        <v>0</v>
      </c>
      <c r="AB34" s="67"/>
      <c r="AC34" s="67"/>
      <c r="AD34" s="66"/>
      <c r="AE34" s="66"/>
    </row>
    <row r="35" spans="1:31" s="62" customFormat="1" ht="19.5" customHeight="1">
      <c r="A35" s="131" t="s">
        <v>200</v>
      </c>
      <c r="B35" s="19"/>
      <c r="C35" s="17">
        <v>27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4">
        <v>0</v>
      </c>
      <c r="X35" s="184">
        <v>0</v>
      </c>
      <c r="Y35" s="184">
        <v>0</v>
      </c>
      <c r="Z35" s="144">
        <v>0</v>
      </c>
      <c r="AA35" s="144">
        <v>0</v>
      </c>
      <c r="AB35" s="67"/>
      <c r="AC35" s="67"/>
      <c r="AD35" s="66"/>
      <c r="AE35" s="66"/>
    </row>
    <row r="36" spans="1:31" s="62" customFormat="1" ht="26.25" customHeight="1">
      <c r="A36" s="132" t="s">
        <v>17</v>
      </c>
      <c r="B36" s="19"/>
      <c r="C36" s="17">
        <v>28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4">
        <v>0</v>
      </c>
      <c r="X36" s="184">
        <v>0</v>
      </c>
      <c r="Y36" s="184">
        <v>0</v>
      </c>
      <c r="Z36" s="144">
        <v>0</v>
      </c>
      <c r="AA36" s="144">
        <v>0</v>
      </c>
      <c r="AB36" s="67"/>
      <c r="AC36" s="67"/>
      <c r="AD36" s="66"/>
      <c r="AE36" s="66"/>
    </row>
    <row r="37" spans="4:33" s="62" customFormat="1" ht="12.75">
      <c r="D37" s="18"/>
      <c r="AB37" s="66"/>
      <c r="AC37" s="66"/>
      <c r="AD37" s="66"/>
      <c r="AE37" s="66"/>
      <c r="AF37" s="66"/>
      <c r="AG37" s="66"/>
    </row>
    <row r="38" spans="1:38" s="62" customFormat="1" ht="15.75">
      <c r="A38" s="68" t="s">
        <v>203</v>
      </c>
      <c r="AG38" s="66"/>
      <c r="AH38" s="66"/>
      <c r="AI38" s="66"/>
      <c r="AJ38" s="66"/>
      <c r="AK38" s="66"/>
      <c r="AL38" s="66"/>
    </row>
    <row r="39" spans="1:38" s="62" customFormat="1" ht="12.75">
      <c r="A39" s="313" t="s">
        <v>299</v>
      </c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G39" s="66"/>
      <c r="AH39" s="66"/>
      <c r="AI39" s="66"/>
      <c r="AJ39" s="66"/>
      <c r="AK39" s="66"/>
      <c r="AL39" s="66"/>
    </row>
    <row r="40" spans="33:38" s="62" customFormat="1" ht="12.75">
      <c r="AG40" s="66"/>
      <c r="AH40" s="66"/>
      <c r="AI40" s="66"/>
      <c r="AJ40" s="66"/>
      <c r="AK40" s="66"/>
      <c r="AL40" s="66"/>
    </row>
    <row r="41" spans="33:38" s="62" customFormat="1" ht="12.75">
      <c r="AG41" s="66"/>
      <c r="AH41" s="66"/>
      <c r="AI41" s="66"/>
      <c r="AJ41" s="66"/>
      <c r="AK41" s="66"/>
      <c r="AL41" s="66"/>
    </row>
    <row r="42" spans="33:38" s="62" customFormat="1" ht="12.75">
      <c r="AG42" s="66"/>
      <c r="AH42" s="66"/>
      <c r="AI42" s="66"/>
      <c r="AJ42" s="66"/>
      <c r="AK42" s="66"/>
      <c r="AL42" s="66"/>
    </row>
    <row r="43" spans="33:38" s="62" customFormat="1" ht="12.75">
      <c r="AG43" s="66"/>
      <c r="AH43" s="66"/>
      <c r="AI43" s="66"/>
      <c r="AJ43" s="66"/>
      <c r="AK43" s="66"/>
      <c r="AL43" s="66"/>
    </row>
    <row r="44" spans="33:38" s="62" customFormat="1" ht="12.75">
      <c r="AG44" s="66"/>
      <c r="AH44" s="66"/>
      <c r="AI44" s="66"/>
      <c r="AJ44" s="66"/>
      <c r="AK44" s="66"/>
      <c r="AL44" s="66"/>
    </row>
    <row r="45" spans="33:38" s="62" customFormat="1" ht="12.75">
      <c r="AG45" s="66"/>
      <c r="AH45" s="66"/>
      <c r="AI45" s="66"/>
      <c r="AJ45" s="66"/>
      <c r="AK45" s="66"/>
      <c r="AL45" s="66"/>
    </row>
  </sheetData>
  <sheetProtection/>
  <mergeCells count="37">
    <mergeCell ref="A39:AA39"/>
    <mergeCell ref="G6:G7"/>
    <mergeCell ref="H6:H7"/>
    <mergeCell ref="X6:X7"/>
    <mergeCell ref="Y6:Y7"/>
    <mergeCell ref="P6:P7"/>
    <mergeCell ref="Q6:Q7"/>
    <mergeCell ref="R6:R7"/>
    <mergeCell ref="S6:S7"/>
    <mergeCell ref="W5:W7"/>
    <mergeCell ref="T6:T7"/>
    <mergeCell ref="U6:U7"/>
    <mergeCell ref="O5:O7"/>
    <mergeCell ref="I6:I7"/>
    <mergeCell ref="J6:K6"/>
    <mergeCell ref="L6:L7"/>
    <mergeCell ref="M6:M7"/>
    <mergeCell ref="E6:F6"/>
    <mergeCell ref="AA5:AA7"/>
    <mergeCell ref="G2:T2"/>
    <mergeCell ref="X5:Y5"/>
    <mergeCell ref="P5:Q5"/>
    <mergeCell ref="R5:S5"/>
    <mergeCell ref="T5:U5"/>
    <mergeCell ref="V5:V7"/>
    <mergeCell ref="Z5:Z7"/>
    <mergeCell ref="N5:N7"/>
    <mergeCell ref="D6:D7"/>
    <mergeCell ref="AB6:AB7"/>
    <mergeCell ref="AC6:AC7"/>
    <mergeCell ref="A3:AA3"/>
    <mergeCell ref="A4:Z4"/>
    <mergeCell ref="A5:A7"/>
    <mergeCell ref="B5:B7"/>
    <mergeCell ref="C5:C7"/>
    <mergeCell ref="D5:I5"/>
    <mergeCell ref="J5:M5"/>
  </mergeCells>
  <printOptions/>
  <pageMargins left="0.7086614173228347" right="0" top="0.03937007874015748" bottom="0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D37"/>
  <sheetViews>
    <sheetView zoomScale="70" zoomScaleNormal="70" zoomScaleSheetLayoutView="75" zoomScalePageLayoutView="0" workbookViewId="0" topLeftCell="C1">
      <selection activeCell="W23" sqref="W23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6" width="8.421875" style="3" customWidth="1"/>
    <col min="7" max="7" width="9.140625" style="3" customWidth="1"/>
    <col min="8" max="8" width="9.421875" style="3" customWidth="1"/>
    <col min="9" max="9" width="10.8515625" style="3" customWidth="1"/>
    <col min="10" max="10" width="9.00390625" style="3" customWidth="1"/>
    <col min="11" max="11" width="9.8515625" style="3" customWidth="1"/>
    <col min="12" max="12" width="7.57421875" style="3" customWidth="1"/>
    <col min="13" max="13" width="11.00390625" style="3" customWidth="1"/>
    <col min="14" max="14" width="9.7109375" style="3" customWidth="1"/>
    <col min="15" max="15" width="10.421875" style="3" customWidth="1"/>
    <col min="16" max="16" width="9.57421875" style="3" customWidth="1"/>
    <col min="17" max="18" width="9.140625" style="3" customWidth="1"/>
    <col min="19" max="19" width="9.28125" style="3" customWidth="1"/>
    <col min="20" max="20" width="9.00390625" style="3" customWidth="1"/>
    <col min="21" max="21" width="9.140625" style="3" customWidth="1"/>
    <col min="22" max="22" width="9.00390625" style="3" customWidth="1"/>
    <col min="23" max="23" width="7.140625" style="3" customWidth="1"/>
    <col min="24" max="24" width="8.421875" style="3" customWidth="1"/>
    <col min="25" max="25" width="8.00390625" style="3" customWidth="1"/>
    <col min="26" max="26" width="9.57421875" style="3" customWidth="1"/>
    <col min="27" max="16384" width="9.140625" style="3" customWidth="1"/>
  </cols>
  <sheetData>
    <row r="2" spans="1:23" s="10" customFormat="1" ht="21.75" customHeight="1">
      <c r="A2" s="285" t="s">
        <v>61</v>
      </c>
      <c r="B2" s="285"/>
      <c r="C2" s="285"/>
      <c r="D2" s="285"/>
      <c r="E2" s="285"/>
      <c r="F2" s="12"/>
      <c r="G2" s="305" t="str">
        <f>IF('Титул ф.8'!D19=0," ",'Титул ф.8'!D19)</f>
        <v>Ульяновский областной суд </v>
      </c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  <c r="S2" s="15"/>
      <c r="T2" s="15"/>
      <c r="U2" s="15"/>
      <c r="V2" s="15"/>
      <c r="W2" s="15"/>
    </row>
    <row r="3" spans="1:25" s="69" customFormat="1" ht="39.75" customHeight="1">
      <c r="A3" s="336" t="s">
        <v>83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</row>
    <row r="4" spans="1:30" s="72" customFormat="1" ht="51" customHeight="1">
      <c r="A4" s="337" t="s">
        <v>286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70"/>
      <c r="AB4" s="71"/>
      <c r="AC4" s="71"/>
      <c r="AD4" s="71"/>
    </row>
    <row r="5" spans="1:26" s="73" customFormat="1" ht="53.25" customHeight="1">
      <c r="A5" s="302" t="s">
        <v>145</v>
      </c>
      <c r="B5" s="302"/>
      <c r="C5" s="303" t="s">
        <v>66</v>
      </c>
      <c r="D5" s="304" t="s">
        <v>110</v>
      </c>
      <c r="E5" s="304"/>
      <c r="F5" s="304"/>
      <c r="G5" s="304"/>
      <c r="H5" s="304"/>
      <c r="I5" s="304"/>
      <c r="J5" s="304" t="s">
        <v>111</v>
      </c>
      <c r="K5" s="304"/>
      <c r="L5" s="304"/>
      <c r="M5" s="304"/>
      <c r="N5" s="331" t="s">
        <v>18</v>
      </c>
      <c r="O5" s="332" t="s">
        <v>217</v>
      </c>
      <c r="P5" s="296" t="s">
        <v>149</v>
      </c>
      <c r="Q5" s="296"/>
      <c r="R5" s="308" t="s">
        <v>112</v>
      </c>
      <c r="S5" s="308"/>
      <c r="T5" s="308" t="s">
        <v>113</v>
      </c>
      <c r="U5" s="308"/>
      <c r="V5" s="335" t="s">
        <v>297</v>
      </c>
      <c r="W5" s="296" t="s">
        <v>298</v>
      </c>
      <c r="X5" s="296" t="s">
        <v>150</v>
      </c>
      <c r="Y5" s="296"/>
      <c r="Z5" s="338" t="s">
        <v>114</v>
      </c>
    </row>
    <row r="6" spans="1:26" s="73" customFormat="1" ht="29.25" customHeight="1">
      <c r="A6" s="302"/>
      <c r="B6" s="302"/>
      <c r="C6" s="303"/>
      <c r="D6" s="296" t="s">
        <v>84</v>
      </c>
      <c r="E6" s="296" t="s">
        <v>63</v>
      </c>
      <c r="F6" s="296"/>
      <c r="G6" s="296" t="s">
        <v>85</v>
      </c>
      <c r="H6" s="296" t="s">
        <v>19</v>
      </c>
      <c r="I6" s="308" t="s">
        <v>87</v>
      </c>
      <c r="J6" s="296" t="s">
        <v>88</v>
      </c>
      <c r="K6" s="296"/>
      <c r="L6" s="296" t="s">
        <v>201</v>
      </c>
      <c r="M6" s="308" t="s">
        <v>89</v>
      </c>
      <c r="N6" s="331"/>
      <c r="O6" s="333"/>
      <c r="P6" s="296" t="s">
        <v>90</v>
      </c>
      <c r="Q6" s="296" t="s">
        <v>91</v>
      </c>
      <c r="R6" s="296" t="s">
        <v>15</v>
      </c>
      <c r="S6" s="296" t="s">
        <v>91</v>
      </c>
      <c r="T6" s="296" t="s">
        <v>92</v>
      </c>
      <c r="U6" s="296" t="s">
        <v>91</v>
      </c>
      <c r="V6" s="335"/>
      <c r="W6" s="296"/>
      <c r="X6" s="296" t="s">
        <v>93</v>
      </c>
      <c r="Y6" s="296" t="s">
        <v>115</v>
      </c>
      <c r="Z6" s="338"/>
    </row>
    <row r="7" spans="1:26" s="73" customFormat="1" ht="107.25" customHeight="1">
      <c r="A7" s="302"/>
      <c r="B7" s="302"/>
      <c r="C7" s="303"/>
      <c r="D7" s="296"/>
      <c r="E7" s="64" t="s">
        <v>94</v>
      </c>
      <c r="F7" s="64" t="s">
        <v>95</v>
      </c>
      <c r="G7" s="296"/>
      <c r="H7" s="296"/>
      <c r="I7" s="308"/>
      <c r="J7" s="64" t="s">
        <v>96</v>
      </c>
      <c r="K7" s="64" t="s">
        <v>97</v>
      </c>
      <c r="L7" s="296"/>
      <c r="M7" s="308"/>
      <c r="N7" s="331"/>
      <c r="O7" s="334"/>
      <c r="P7" s="296"/>
      <c r="Q7" s="296"/>
      <c r="R7" s="296"/>
      <c r="S7" s="296"/>
      <c r="T7" s="296"/>
      <c r="U7" s="296"/>
      <c r="V7" s="335"/>
      <c r="W7" s="296"/>
      <c r="X7" s="296"/>
      <c r="Y7" s="296"/>
      <c r="Z7" s="338"/>
    </row>
    <row r="8" spans="1:26" s="74" customFormat="1" ht="13.5" customHeight="1">
      <c r="A8" s="326" t="s">
        <v>199</v>
      </c>
      <c r="B8" s="326"/>
      <c r="C8" s="123"/>
      <c r="D8" s="130">
        <v>1</v>
      </c>
      <c r="E8" s="130">
        <v>2</v>
      </c>
      <c r="F8" s="130">
        <v>3</v>
      </c>
      <c r="G8" s="130">
        <v>4</v>
      </c>
      <c r="H8" s="130">
        <v>5</v>
      </c>
      <c r="I8" s="130">
        <v>6</v>
      </c>
      <c r="J8" s="130">
        <v>7</v>
      </c>
      <c r="K8" s="130">
        <v>8</v>
      </c>
      <c r="L8" s="130">
        <v>9</v>
      </c>
      <c r="M8" s="130">
        <v>10</v>
      </c>
      <c r="N8" s="130">
        <v>11</v>
      </c>
      <c r="O8" s="130">
        <v>12</v>
      </c>
      <c r="P8" s="130">
        <v>13</v>
      </c>
      <c r="Q8" s="130">
        <v>14</v>
      </c>
      <c r="R8" s="130">
        <v>15</v>
      </c>
      <c r="S8" s="130">
        <v>16</v>
      </c>
      <c r="T8" s="130">
        <v>17</v>
      </c>
      <c r="U8" s="130">
        <v>18</v>
      </c>
      <c r="V8" s="130">
        <v>19</v>
      </c>
      <c r="W8" s="130">
        <v>20</v>
      </c>
      <c r="X8" s="130">
        <v>21</v>
      </c>
      <c r="Y8" s="130">
        <v>22</v>
      </c>
      <c r="Z8" s="130">
        <v>23</v>
      </c>
    </row>
    <row r="9" spans="1:26" s="76" customFormat="1" ht="30.75" customHeight="1">
      <c r="A9" s="328" t="s">
        <v>98</v>
      </c>
      <c r="B9" s="328"/>
      <c r="C9" s="75">
        <v>1</v>
      </c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4">
        <v>0</v>
      </c>
      <c r="X9" s="184">
        <v>0</v>
      </c>
      <c r="Y9" s="184">
        <v>0</v>
      </c>
      <c r="Z9" s="144">
        <v>0</v>
      </c>
    </row>
    <row r="10" spans="1:26" s="76" customFormat="1" ht="30" customHeight="1">
      <c r="A10" s="329" t="s">
        <v>99</v>
      </c>
      <c r="B10" s="77" t="s">
        <v>100</v>
      </c>
      <c r="C10" s="75">
        <v>2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6"/>
      <c r="X10" s="146"/>
      <c r="Y10" s="146"/>
      <c r="Z10" s="146"/>
    </row>
    <row r="11" spans="1:26" s="76" customFormat="1" ht="27.75" customHeight="1">
      <c r="A11" s="329"/>
      <c r="B11" s="78" t="s">
        <v>101</v>
      </c>
      <c r="C11" s="75">
        <v>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4">
        <v>0</v>
      </c>
      <c r="X11" s="184">
        <v>0</v>
      </c>
      <c r="Y11" s="184">
        <v>0</v>
      </c>
      <c r="Z11" s="144">
        <v>0</v>
      </c>
    </row>
    <row r="12" spans="1:26" s="76" customFormat="1" ht="44.25" customHeight="1">
      <c r="A12" s="329"/>
      <c r="B12" s="78" t="s">
        <v>102</v>
      </c>
      <c r="C12" s="75">
        <v>4</v>
      </c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6"/>
      <c r="X12" s="146"/>
      <c r="Y12" s="146"/>
      <c r="Z12" s="146"/>
    </row>
    <row r="13" spans="1:26" s="76" customFormat="1" ht="48.75" customHeight="1">
      <c r="A13" s="329"/>
      <c r="B13" s="78" t="s">
        <v>103</v>
      </c>
      <c r="C13" s="75">
        <v>5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6"/>
      <c r="X13" s="146"/>
      <c r="Y13" s="146"/>
      <c r="Z13" s="146"/>
    </row>
    <row r="14" spans="1:26" s="76" customFormat="1" ht="52.5" customHeight="1">
      <c r="A14" s="330" t="s">
        <v>104</v>
      </c>
      <c r="B14" s="330"/>
      <c r="C14" s="75">
        <v>6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9" s="76" customFormat="1" ht="65.25" customHeight="1">
      <c r="A15" s="327" t="s">
        <v>20</v>
      </c>
      <c r="B15" s="327"/>
      <c r="C15" s="75" t="s">
        <v>21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79"/>
      <c r="AB15" s="79"/>
      <c r="AC15" s="79"/>
    </row>
    <row r="16" spans="1:29" s="76" customFormat="1" ht="12" customHeight="1">
      <c r="A16" s="137"/>
      <c r="B16" s="137"/>
      <c r="C16" s="80"/>
      <c r="D16" s="81"/>
      <c r="E16" s="81"/>
      <c r="F16" s="81"/>
      <c r="G16" s="81"/>
      <c r="H16" s="81"/>
      <c r="I16" s="81"/>
      <c r="J16" s="81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0" s="76" customFormat="1" ht="35.25" customHeight="1">
      <c r="A17" s="322" t="s">
        <v>34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82"/>
      <c r="M17" s="82"/>
      <c r="N17" s="82"/>
      <c r="O17" s="82"/>
      <c r="P17" s="82"/>
      <c r="Q17" s="82"/>
      <c r="S17" s="79"/>
      <c r="T17" s="79"/>
    </row>
    <row r="18" spans="1:11" s="76" customFormat="1" ht="19.5" customHeight="1">
      <c r="A18" s="324" t="s">
        <v>22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</row>
    <row r="19" spans="1:26" s="76" customFormat="1" ht="88.5" customHeight="1">
      <c r="A19" s="83"/>
      <c r="B19" s="119" t="s">
        <v>23</v>
      </c>
      <c r="C19" s="75">
        <v>1</v>
      </c>
      <c r="D19" s="148">
        <v>0</v>
      </c>
      <c r="E19" s="84"/>
      <c r="G19" s="85"/>
      <c r="H19" s="85"/>
      <c r="I19" s="85"/>
      <c r="J19" s="85"/>
      <c r="K19" s="325" t="s">
        <v>24</v>
      </c>
      <c r="L19" s="325"/>
      <c r="M19" s="325"/>
      <c r="N19" s="325"/>
      <c r="O19" s="325"/>
      <c r="P19" s="322"/>
      <c r="Q19" s="86"/>
      <c r="R19" s="86"/>
      <c r="S19" s="87" t="s">
        <v>151</v>
      </c>
      <c r="T19" s="323" t="s">
        <v>596</v>
      </c>
      <c r="U19" s="323"/>
      <c r="V19" s="323"/>
      <c r="W19" s="323"/>
      <c r="X19" s="323"/>
      <c r="Y19" s="323"/>
      <c r="Z19" s="323"/>
    </row>
    <row r="20" spans="1:25" s="76" customFormat="1" ht="29.25" customHeight="1">
      <c r="A20" s="120"/>
      <c r="B20" s="119" t="s">
        <v>25</v>
      </c>
      <c r="C20" s="75">
        <v>2</v>
      </c>
      <c r="D20" s="148">
        <v>0</v>
      </c>
      <c r="E20" s="79"/>
      <c r="G20" s="121"/>
      <c r="H20" s="121"/>
      <c r="I20" s="121"/>
      <c r="J20" s="121"/>
      <c r="K20" s="314" t="s">
        <v>105</v>
      </c>
      <c r="L20" s="314"/>
      <c r="M20" s="314"/>
      <c r="N20" s="89">
        <v>1</v>
      </c>
      <c r="O20" s="147"/>
      <c r="P20" s="122"/>
      <c r="Q20" s="91"/>
      <c r="R20" s="92"/>
      <c r="S20" s="93"/>
      <c r="T20" s="94"/>
      <c r="U20" s="318" t="s">
        <v>26</v>
      </c>
      <c r="V20" s="318"/>
      <c r="W20" s="318"/>
      <c r="X20" s="318"/>
      <c r="Y20" s="318"/>
    </row>
    <row r="21" spans="1:26" s="76" customFormat="1" ht="34.5" customHeight="1">
      <c r="A21" s="120"/>
      <c r="B21" s="119" t="s">
        <v>27</v>
      </c>
      <c r="C21" s="75">
        <v>3</v>
      </c>
      <c r="D21" s="148">
        <v>0</v>
      </c>
      <c r="E21" s="79"/>
      <c r="G21" s="96"/>
      <c r="H21" s="97"/>
      <c r="I21" s="97"/>
      <c r="J21" s="97"/>
      <c r="K21" s="314" t="s">
        <v>28</v>
      </c>
      <c r="L21" s="314"/>
      <c r="M21" s="314"/>
      <c r="N21" s="89">
        <v>2</v>
      </c>
      <c r="O21" s="147"/>
      <c r="P21" s="122"/>
      <c r="Q21" s="92"/>
      <c r="R21" s="315" t="s">
        <v>29</v>
      </c>
      <c r="S21" s="315"/>
      <c r="T21" s="315"/>
      <c r="U21" s="316" t="s">
        <v>595</v>
      </c>
      <c r="V21" s="316"/>
      <c r="W21" s="316"/>
      <c r="X21" s="316"/>
      <c r="Y21" s="316"/>
      <c r="Z21" s="98"/>
    </row>
    <row r="22" spans="1:25" s="69" customFormat="1" ht="34.5" customHeight="1">
      <c r="A22" s="120"/>
      <c r="B22" s="119" t="s">
        <v>30</v>
      </c>
      <c r="C22" s="75">
        <v>4</v>
      </c>
      <c r="D22" s="148">
        <v>0</v>
      </c>
      <c r="E22" s="79"/>
      <c r="G22" s="88"/>
      <c r="H22" s="84"/>
      <c r="I22" s="84"/>
      <c r="J22" s="84"/>
      <c r="K22" s="314" t="s">
        <v>31</v>
      </c>
      <c r="L22" s="314"/>
      <c r="M22" s="314"/>
      <c r="N22" s="89">
        <v>3</v>
      </c>
      <c r="O22" s="147"/>
      <c r="P22" s="122"/>
      <c r="Q22" s="99"/>
      <c r="R22" s="99"/>
      <c r="S22" s="99"/>
      <c r="T22" s="99"/>
      <c r="U22" s="318" t="s">
        <v>26</v>
      </c>
      <c r="V22" s="318"/>
      <c r="W22" s="318"/>
      <c r="X22" s="318"/>
      <c r="Y22" s="318"/>
    </row>
    <row r="23" spans="1:26" s="69" customFormat="1" ht="21.75" customHeight="1">
      <c r="A23" s="120"/>
      <c r="E23" s="76"/>
      <c r="G23" s="88"/>
      <c r="H23" s="100"/>
      <c r="I23" s="101"/>
      <c r="J23" s="102"/>
      <c r="K23" s="319" t="s">
        <v>32</v>
      </c>
      <c r="L23" s="319"/>
      <c r="M23" s="319"/>
      <c r="N23" s="319"/>
      <c r="O23" s="319"/>
      <c r="P23" s="319"/>
      <c r="Q23" s="319"/>
      <c r="R23" s="319"/>
      <c r="S23" s="319"/>
      <c r="T23" s="66" t="s">
        <v>64</v>
      </c>
      <c r="U23" s="104" t="s">
        <v>597</v>
      </c>
      <c r="V23" s="66"/>
      <c r="W23" s="105" t="s">
        <v>598</v>
      </c>
      <c r="X23" s="105"/>
      <c r="Y23" s="106"/>
      <c r="Z23" s="107"/>
    </row>
    <row r="24" spans="1:26" s="69" customFormat="1" ht="15.75" customHeight="1">
      <c r="A24" s="321" t="s">
        <v>299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66"/>
      <c r="U24" s="110" t="s">
        <v>33</v>
      </c>
      <c r="V24" s="66"/>
      <c r="W24" s="320" t="s">
        <v>65</v>
      </c>
      <c r="X24" s="320"/>
      <c r="Y24" s="111"/>
      <c r="Z24" s="110"/>
    </row>
    <row r="25" spans="2:21" s="69" customFormat="1" ht="15.75" customHeight="1">
      <c r="B25" s="108"/>
      <c r="C25" s="109"/>
      <c r="G25" s="112"/>
      <c r="H25" s="100"/>
      <c r="I25" s="101"/>
      <c r="J25" s="113"/>
      <c r="K25" s="122"/>
      <c r="L25" s="99"/>
      <c r="M25" s="99"/>
      <c r="N25" s="99"/>
      <c r="O25" s="99"/>
      <c r="P25" s="99"/>
      <c r="Q25" s="95"/>
      <c r="R25" s="95"/>
      <c r="S25" s="95"/>
      <c r="T25" s="95"/>
      <c r="U25" s="95"/>
    </row>
    <row r="26" spans="3:27" s="69" customFormat="1" ht="18.75" customHeight="1">
      <c r="C26" s="76"/>
      <c r="D26" s="76"/>
      <c r="E26" s="114"/>
      <c r="F26" s="114"/>
      <c r="G26" s="103"/>
      <c r="H26" s="90"/>
      <c r="I26" s="90"/>
      <c r="J26" s="90"/>
      <c r="K26" s="90"/>
      <c r="L26" s="66"/>
      <c r="M26" s="66"/>
      <c r="N26" s="66"/>
      <c r="O26" s="66"/>
      <c r="P26" s="66"/>
      <c r="Q26" s="66"/>
      <c r="R26" s="106"/>
      <c r="S26" s="106"/>
      <c r="T26" s="106"/>
      <c r="U26" s="107"/>
      <c r="AA26" s="115"/>
    </row>
    <row r="27" spans="2:27" s="69" customFormat="1" ht="31.5" customHeight="1">
      <c r="B27" s="116"/>
      <c r="C27" s="117"/>
      <c r="D27" s="115"/>
      <c r="E27" s="76"/>
      <c r="F27" s="76"/>
      <c r="G27" s="90"/>
      <c r="H27" s="90"/>
      <c r="I27" s="90"/>
      <c r="J27" s="90"/>
      <c r="K27" s="90"/>
      <c r="L27" s="66"/>
      <c r="M27" s="66"/>
      <c r="N27" s="66"/>
      <c r="O27" s="66"/>
      <c r="P27" s="110"/>
      <c r="Q27" s="66"/>
      <c r="R27" s="317"/>
      <c r="S27" s="317"/>
      <c r="T27" s="111"/>
      <c r="U27" s="110"/>
      <c r="X27" s="118"/>
      <c r="Y27" s="118"/>
      <c r="Z27" s="118"/>
      <c r="AA27" s="118"/>
    </row>
    <row r="28" spans="2:8" s="69" customFormat="1" ht="12.75">
      <c r="B28" s="116"/>
      <c r="C28" s="117"/>
      <c r="E28" s="115"/>
      <c r="F28" s="115"/>
      <c r="G28" s="115"/>
      <c r="H28" s="115"/>
    </row>
    <row r="29" spans="2:28" s="69" customFormat="1" ht="14.25" customHeight="1">
      <c r="B29" s="116"/>
      <c r="C29" s="117"/>
      <c r="Q29" s="84"/>
      <c r="R29" s="84"/>
      <c r="S29" s="84"/>
      <c r="AB29" s="118"/>
    </row>
    <row r="30" spans="3:19" s="69" customFormat="1" ht="12.75" customHeight="1">
      <c r="C30" s="117"/>
      <c r="D30" s="115"/>
      <c r="Q30" s="133"/>
      <c r="R30" s="134"/>
      <c r="S30" s="135"/>
    </row>
    <row r="31" spans="2:19" s="69" customFormat="1" ht="24.75" customHeight="1">
      <c r="B31" s="116"/>
      <c r="C31" s="117"/>
      <c r="Q31" s="133"/>
      <c r="R31" s="134"/>
      <c r="S31" s="136"/>
    </row>
    <row r="32" spans="2:19" s="69" customFormat="1" ht="14.25" customHeight="1">
      <c r="B32" s="116"/>
      <c r="C32" s="117"/>
      <c r="Q32" s="133"/>
      <c r="R32" s="134"/>
      <c r="S32" s="135"/>
    </row>
    <row r="33" spans="2:3" s="69" customFormat="1" ht="14.25" customHeight="1">
      <c r="B33" s="116"/>
      <c r="C33" s="117"/>
    </row>
    <row r="34" spans="2:3" s="69" customFormat="1" ht="14.25" customHeight="1">
      <c r="B34" s="116"/>
      <c r="C34" s="117"/>
    </row>
    <row r="35" spans="2:3" s="69" customFormat="1" ht="14.25" customHeight="1">
      <c r="B35" s="116"/>
      <c r="C35" s="117"/>
    </row>
    <row r="36" spans="2:3" s="69" customFormat="1" ht="14.25" customHeight="1">
      <c r="B36" s="116"/>
      <c r="C36" s="117"/>
    </row>
    <row r="37" spans="2:3" s="69" customFormat="1" ht="12.75" customHeight="1">
      <c r="B37" s="116"/>
      <c r="C37" s="117"/>
    </row>
  </sheetData>
  <sheetProtection/>
  <mergeCells count="53">
    <mergeCell ref="A3:Y3"/>
    <mergeCell ref="A4:Z4"/>
    <mergeCell ref="A5:B7"/>
    <mergeCell ref="C5:C7"/>
    <mergeCell ref="D5:I5"/>
    <mergeCell ref="J5:M5"/>
    <mergeCell ref="R5:S5"/>
    <mergeCell ref="T5:U5"/>
    <mergeCell ref="W5:W7"/>
    <mergeCell ref="Z5:Z7"/>
    <mergeCell ref="A2:E2"/>
    <mergeCell ref="G2:R2"/>
    <mergeCell ref="V5:V7"/>
    <mergeCell ref="P6:P7"/>
    <mergeCell ref="Q6:Q7"/>
    <mergeCell ref="R6:R7"/>
    <mergeCell ref="S6:S7"/>
    <mergeCell ref="T6:T7"/>
    <mergeCell ref="U6:U7"/>
    <mergeCell ref="P5:Q5"/>
    <mergeCell ref="X6:X7"/>
    <mergeCell ref="Y6:Y7"/>
    <mergeCell ref="D6:D7"/>
    <mergeCell ref="E6:F6"/>
    <mergeCell ref="G6:G7"/>
    <mergeCell ref="H6:H7"/>
    <mergeCell ref="N5:N7"/>
    <mergeCell ref="O5:O7"/>
    <mergeCell ref="X5:Y5"/>
    <mergeCell ref="J6:K6"/>
    <mergeCell ref="L6:L7"/>
    <mergeCell ref="M6:M7"/>
    <mergeCell ref="A8:B8"/>
    <mergeCell ref="A15:B15"/>
    <mergeCell ref="A9:B9"/>
    <mergeCell ref="I6:I7"/>
    <mergeCell ref="A10:A13"/>
    <mergeCell ref="A14:B14"/>
    <mergeCell ref="A17:K17"/>
    <mergeCell ref="K20:M20"/>
    <mergeCell ref="U20:Y20"/>
    <mergeCell ref="T19:Z19"/>
    <mergeCell ref="A18:K18"/>
    <mergeCell ref="K19:P19"/>
    <mergeCell ref="K21:M21"/>
    <mergeCell ref="R21:T21"/>
    <mergeCell ref="U21:Y21"/>
    <mergeCell ref="R27:S27"/>
    <mergeCell ref="K22:M22"/>
    <mergeCell ref="U22:Y22"/>
    <mergeCell ref="K23:S23"/>
    <mergeCell ref="W24:X24"/>
    <mergeCell ref="A24:S24"/>
  </mergeCells>
  <printOptions/>
  <pageMargins left="0.34" right="0.19" top="0.3937007874015748" bottom="0" header="0.31496062992125984" footer="0.11811023622047245"/>
  <pageSetup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422"/>
  <sheetViews>
    <sheetView zoomScalePageLayoutView="0" workbookViewId="0" topLeftCell="A1">
      <pane ySplit="1" topLeftCell="BM39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4.00390625" style="0" customWidth="1"/>
    <col min="3" max="3" width="44.421875" style="0" customWidth="1"/>
    <col min="4" max="4" width="53.00390625" style="0" customWidth="1"/>
  </cols>
  <sheetData>
    <row r="1" spans="1:4" ht="13.5" thickBot="1">
      <c r="A1" s="190" t="s">
        <v>300</v>
      </c>
      <c r="B1" s="190" t="s">
        <v>301</v>
      </c>
      <c r="C1" s="190" t="s">
        <v>302</v>
      </c>
      <c r="D1" s="190" t="s">
        <v>303</v>
      </c>
    </row>
    <row r="2" spans="1:4" ht="12.75">
      <c r="A2" s="191">
        <f>IF((SUM('Раздел 4'!O36:O36)=SUM('Разделы 3, 5, 6'!Z15:Z15)),"","Неверно!")</f>
      </c>
      <c r="B2" s="192">
        <v>89895</v>
      </c>
      <c r="C2" s="193" t="s">
        <v>304</v>
      </c>
      <c r="D2" s="193" t="s">
        <v>305</v>
      </c>
    </row>
    <row r="3" spans="1:4" ht="12.75">
      <c r="A3" s="191">
        <f>IF((SUM('Раздел 4'!P36:P36)=SUM('Разделы 3, 5, 6'!P9:P9)),"","Неверно!")</f>
      </c>
      <c r="B3" s="192">
        <v>89896</v>
      </c>
      <c r="C3" s="193" t="s">
        <v>306</v>
      </c>
      <c r="D3" s="193" t="s">
        <v>307</v>
      </c>
    </row>
    <row r="4" spans="1:4" ht="12.75">
      <c r="A4" s="191">
        <f>IF((SUM('Раздел 4'!Q36:Q36)=SUM('Разделы 3, 5, 6'!Q9:Q9)),"","Неверно!")</f>
      </c>
      <c r="B4" s="192">
        <v>89896</v>
      </c>
      <c r="C4" s="193" t="s">
        <v>308</v>
      </c>
      <c r="D4" s="193" t="s">
        <v>307</v>
      </c>
    </row>
    <row r="5" spans="1:4" ht="12.75">
      <c r="A5" s="191">
        <f>IF((SUM('Разделы 1, 2'!U18:U18)&lt;=SUM('Разделы 1, 2'!M18:M18)),"","Неверно!")</f>
      </c>
      <c r="B5" s="192">
        <v>89897</v>
      </c>
      <c r="C5" s="193" t="s">
        <v>309</v>
      </c>
      <c r="D5" s="193" t="s">
        <v>310</v>
      </c>
    </row>
    <row r="6" spans="1:4" ht="12.75">
      <c r="A6" s="191">
        <f>IF((SUM('Разделы 1, 2'!U19:U19)&lt;=SUM('Разделы 1, 2'!M19:M19)),"","Неверно!")</f>
      </c>
      <c r="B6" s="192">
        <v>89897</v>
      </c>
      <c r="C6" s="193" t="s">
        <v>311</v>
      </c>
      <c r="D6" s="193" t="s">
        <v>310</v>
      </c>
    </row>
    <row r="7" spans="1:4" ht="12.75">
      <c r="A7" s="191">
        <f>IF((SUM('Разделы 1, 2'!U20:U20)&lt;=SUM('Разделы 1, 2'!M20:M20)),"","Неверно!")</f>
      </c>
      <c r="B7" s="192">
        <v>89897</v>
      </c>
      <c r="C7" s="193" t="s">
        <v>312</v>
      </c>
      <c r="D7" s="193" t="s">
        <v>310</v>
      </c>
    </row>
    <row r="8" spans="1:4" ht="12.75">
      <c r="A8" s="191">
        <f>IF((SUM('Разделы 1, 2'!U21:U21)&lt;=SUM('Разделы 1, 2'!M21:M21)),"","Неверно!")</f>
      </c>
      <c r="B8" s="192">
        <v>89897</v>
      </c>
      <c r="C8" s="193" t="s">
        <v>313</v>
      </c>
      <c r="D8" s="193" t="s">
        <v>310</v>
      </c>
    </row>
    <row r="9" spans="1:4" ht="12.75">
      <c r="A9" s="191">
        <f>IF((SUM('Разделы 1, 2'!U22:U22)&lt;=SUM('Разделы 1, 2'!M22:M22)),"","Неверно!")</f>
      </c>
      <c r="B9" s="192">
        <v>89897</v>
      </c>
      <c r="C9" s="193" t="s">
        <v>314</v>
      </c>
      <c r="D9" s="193" t="s">
        <v>310</v>
      </c>
    </row>
    <row r="10" spans="1:4" ht="12.75">
      <c r="A10" s="191">
        <f>IF((SUM('Разделы 1, 2'!U23:U23)&lt;=SUM('Разделы 1, 2'!M23:M23)),"","Неверно!")</f>
      </c>
      <c r="B10" s="192">
        <v>89897</v>
      </c>
      <c r="C10" s="193" t="s">
        <v>315</v>
      </c>
      <c r="D10" s="193" t="s">
        <v>310</v>
      </c>
    </row>
    <row r="11" spans="1:4" ht="12.75">
      <c r="A11" s="191">
        <f>IF((SUM('Разделы 1, 2'!U24:U24)&lt;=SUM('Разделы 1, 2'!M24:M24)),"","Неверно!")</f>
      </c>
      <c r="B11" s="192">
        <v>89897</v>
      </c>
      <c r="C11" s="193" t="s">
        <v>316</v>
      </c>
      <c r="D11" s="193" t="s">
        <v>310</v>
      </c>
    </row>
    <row r="12" spans="1:4" ht="12.75">
      <c r="A12" s="191">
        <f>IF((SUM('Разделы 1, 2'!T18:T18)&lt;=SUM('Разделы 1, 2'!M18:M18)),"","Неверно!")</f>
      </c>
      <c r="B12" s="192">
        <v>89898</v>
      </c>
      <c r="C12" s="193" t="s">
        <v>317</v>
      </c>
      <c r="D12" s="193" t="s">
        <v>318</v>
      </c>
    </row>
    <row r="13" spans="1:4" ht="12.75">
      <c r="A13" s="191">
        <f>IF((SUM('Разделы 1, 2'!T19:T19)&lt;=SUM('Разделы 1, 2'!M19:M19)),"","Неверно!")</f>
      </c>
      <c r="B13" s="192">
        <v>89898</v>
      </c>
      <c r="C13" s="193" t="s">
        <v>319</v>
      </c>
      <c r="D13" s="193" t="s">
        <v>318</v>
      </c>
    </row>
    <row r="14" spans="1:4" ht="12.75">
      <c r="A14" s="191">
        <f>IF((SUM('Разделы 1, 2'!T20:T20)&lt;=SUM('Разделы 1, 2'!M20:M20)),"","Неверно!")</f>
      </c>
      <c r="B14" s="192">
        <v>89898</v>
      </c>
      <c r="C14" s="193" t="s">
        <v>320</v>
      </c>
      <c r="D14" s="193" t="s">
        <v>318</v>
      </c>
    </row>
    <row r="15" spans="1:4" ht="12.75">
      <c r="A15" s="191">
        <f>IF((SUM('Разделы 1, 2'!T21:T21)&lt;=SUM('Разделы 1, 2'!M21:M21)),"","Неверно!")</f>
      </c>
      <c r="B15" s="192">
        <v>89898</v>
      </c>
      <c r="C15" s="193" t="s">
        <v>321</v>
      </c>
      <c r="D15" s="193" t="s">
        <v>318</v>
      </c>
    </row>
    <row r="16" spans="1:4" ht="12.75">
      <c r="A16" s="191">
        <f>IF((SUM('Разделы 1, 2'!T22:T22)&lt;=SUM('Разделы 1, 2'!M22:M22)),"","Неверно!")</f>
      </c>
      <c r="B16" s="192">
        <v>89898</v>
      </c>
      <c r="C16" s="193" t="s">
        <v>322</v>
      </c>
      <c r="D16" s="193" t="s">
        <v>318</v>
      </c>
    </row>
    <row r="17" spans="1:4" ht="12.75">
      <c r="A17" s="191">
        <f>IF((SUM('Разделы 1, 2'!T23:T23)&lt;=SUM('Разделы 1, 2'!M23:M23)),"","Неверно!")</f>
      </c>
      <c r="B17" s="192">
        <v>89898</v>
      </c>
      <c r="C17" s="193" t="s">
        <v>323</v>
      </c>
      <c r="D17" s="193" t="s">
        <v>318</v>
      </c>
    </row>
    <row r="18" spans="1:4" ht="12.75">
      <c r="A18" s="191">
        <f>IF((SUM('Разделы 1, 2'!T24:T24)&lt;=SUM('Разделы 1, 2'!M24:M24)),"","Неверно!")</f>
      </c>
      <c r="B18" s="192">
        <v>89898</v>
      </c>
      <c r="C18" s="193" t="s">
        <v>324</v>
      </c>
      <c r="D18" s="193" t="s">
        <v>318</v>
      </c>
    </row>
    <row r="19" spans="1:4" ht="12.75">
      <c r="A19" s="191">
        <f>IF((SUM('Разделы 1, 2'!S18:S18)&lt;=SUM('Разделы 1, 2'!M18:M18)),"","Неверно!")</f>
      </c>
      <c r="B19" s="192">
        <v>89899</v>
      </c>
      <c r="C19" s="193" t="s">
        <v>325</v>
      </c>
      <c r="D19" s="193" t="s">
        <v>326</v>
      </c>
    </row>
    <row r="20" spans="1:4" ht="12.75">
      <c r="A20" s="191">
        <f>IF((SUM('Разделы 1, 2'!S19:S19)&lt;=SUM('Разделы 1, 2'!M19:M19)),"","Неверно!")</f>
      </c>
      <c r="B20" s="192">
        <v>89899</v>
      </c>
      <c r="C20" s="193" t="s">
        <v>327</v>
      </c>
      <c r="D20" s="193" t="s">
        <v>326</v>
      </c>
    </row>
    <row r="21" spans="1:4" ht="12.75">
      <c r="A21" s="191">
        <f>IF((SUM('Разделы 1, 2'!S20:S20)&lt;=SUM('Разделы 1, 2'!M20:M20)),"","Неверно!")</f>
      </c>
      <c r="B21" s="192">
        <v>89899</v>
      </c>
      <c r="C21" s="193" t="s">
        <v>328</v>
      </c>
      <c r="D21" s="193" t="s">
        <v>326</v>
      </c>
    </row>
    <row r="22" spans="1:4" ht="12.75">
      <c r="A22" s="191">
        <f>IF((SUM('Разделы 1, 2'!S21:S21)&lt;=SUM('Разделы 1, 2'!M21:M21)),"","Неверно!")</f>
      </c>
      <c r="B22" s="192">
        <v>89899</v>
      </c>
      <c r="C22" s="193" t="s">
        <v>329</v>
      </c>
      <c r="D22" s="193" t="s">
        <v>326</v>
      </c>
    </row>
    <row r="23" spans="1:4" ht="12.75">
      <c r="A23" s="191">
        <f>IF((SUM('Разделы 1, 2'!S22:S22)&lt;=SUM('Разделы 1, 2'!M22:M22)),"","Неверно!")</f>
      </c>
      <c r="B23" s="192">
        <v>89899</v>
      </c>
      <c r="C23" s="193" t="s">
        <v>330</v>
      </c>
      <c r="D23" s="193" t="s">
        <v>326</v>
      </c>
    </row>
    <row r="24" spans="1:4" ht="12.75">
      <c r="A24" s="191">
        <f>IF((SUM('Разделы 1, 2'!S23:S23)&lt;=SUM('Разделы 1, 2'!M23:M23)),"","Неверно!")</f>
      </c>
      <c r="B24" s="192">
        <v>89899</v>
      </c>
      <c r="C24" s="193" t="s">
        <v>331</v>
      </c>
      <c r="D24" s="193" t="s">
        <v>326</v>
      </c>
    </row>
    <row r="25" spans="1:4" ht="12.75">
      <c r="A25" s="191">
        <f>IF((SUM('Разделы 1, 2'!S24:S24)&lt;=SUM('Разделы 1, 2'!M24:M24)),"","Неверно!")</f>
      </c>
      <c r="B25" s="192">
        <v>89899</v>
      </c>
      <c r="C25" s="193" t="s">
        <v>332</v>
      </c>
      <c r="D25" s="193" t="s">
        <v>326</v>
      </c>
    </row>
    <row r="26" spans="1:4" ht="12.75">
      <c r="A26" s="191">
        <f>IF((SUM('Разделы 1, 2'!R18:R18)&lt;=SUM('Разделы 1, 2'!M18:M18)),"","Неверно!")</f>
      </c>
      <c r="B26" s="192">
        <v>89900</v>
      </c>
      <c r="C26" s="193" t="s">
        <v>333</v>
      </c>
      <c r="D26" s="193" t="s">
        <v>334</v>
      </c>
    </row>
    <row r="27" spans="1:4" ht="12.75">
      <c r="A27" s="191">
        <f>IF((SUM('Разделы 1, 2'!R19:R19)&lt;=SUM('Разделы 1, 2'!M19:M19)),"","Неверно!")</f>
      </c>
      <c r="B27" s="192">
        <v>89900</v>
      </c>
      <c r="C27" s="193" t="s">
        <v>335</v>
      </c>
      <c r="D27" s="193" t="s">
        <v>334</v>
      </c>
    </row>
    <row r="28" spans="1:4" ht="12.75">
      <c r="A28" s="191">
        <f>IF((SUM('Разделы 1, 2'!R20:R20)&lt;=SUM('Разделы 1, 2'!M20:M20)),"","Неверно!")</f>
      </c>
      <c r="B28" s="192">
        <v>89900</v>
      </c>
      <c r="C28" s="193" t="s">
        <v>336</v>
      </c>
      <c r="D28" s="193" t="s">
        <v>334</v>
      </c>
    </row>
    <row r="29" spans="1:4" ht="12.75">
      <c r="A29" s="191">
        <f>IF((SUM('Разделы 1, 2'!R21:R21)&lt;=SUM('Разделы 1, 2'!M21:M21)),"","Неверно!")</f>
      </c>
      <c r="B29" s="192">
        <v>89900</v>
      </c>
      <c r="C29" s="193" t="s">
        <v>337</v>
      </c>
      <c r="D29" s="193" t="s">
        <v>334</v>
      </c>
    </row>
    <row r="30" spans="1:4" ht="12.75">
      <c r="A30" s="191">
        <f>IF((SUM('Разделы 1, 2'!R22:R22)&lt;=SUM('Разделы 1, 2'!M22:M22)),"","Неверно!")</f>
      </c>
      <c r="B30" s="192">
        <v>89900</v>
      </c>
      <c r="C30" s="193" t="s">
        <v>338</v>
      </c>
      <c r="D30" s="193" t="s">
        <v>334</v>
      </c>
    </row>
    <row r="31" spans="1:4" ht="12.75">
      <c r="A31" s="191">
        <f>IF((SUM('Разделы 1, 2'!R23:R23)&lt;=SUM('Разделы 1, 2'!M23:M23)),"","Неверно!")</f>
      </c>
      <c r="B31" s="192">
        <v>89900</v>
      </c>
      <c r="C31" s="193" t="s">
        <v>339</v>
      </c>
      <c r="D31" s="193" t="s">
        <v>334</v>
      </c>
    </row>
    <row r="32" spans="1:4" ht="12.75">
      <c r="A32" s="191">
        <f>IF((SUM('Разделы 1, 2'!R24:R24)&lt;=SUM('Разделы 1, 2'!M24:M24)),"","Неверно!")</f>
      </c>
      <c r="B32" s="192">
        <v>89900</v>
      </c>
      <c r="C32" s="193" t="s">
        <v>340</v>
      </c>
      <c r="D32" s="193" t="s">
        <v>334</v>
      </c>
    </row>
    <row r="33" spans="1:4" ht="12.75">
      <c r="A33" s="191">
        <f>IF((SUM('Разделы 1, 2'!K10:K10)&lt;=SUM('Разделы 1, 2'!J10:J10)),"","Неверно!")</f>
      </c>
      <c r="B33" s="192">
        <v>89901</v>
      </c>
      <c r="C33" s="193" t="s">
        <v>341</v>
      </c>
      <c r="D33" s="193" t="s">
        <v>342</v>
      </c>
    </row>
    <row r="34" spans="1:4" ht="12.75">
      <c r="A34" s="191">
        <f>IF((SUM('Разделы 1, 2'!L10:L10)&lt;=SUM('Разделы 1, 2'!J10:J10)),"","Неверно!")</f>
      </c>
      <c r="B34" s="192">
        <v>89901</v>
      </c>
      <c r="C34" s="193" t="s">
        <v>343</v>
      </c>
      <c r="D34" s="193" t="s">
        <v>342</v>
      </c>
    </row>
    <row r="35" spans="1:4" ht="25.5">
      <c r="A35" s="191">
        <f>IF((SUM('Раздел 4'!U36:U36)=SUM('Разделы 3, 5, 6'!U11:U11)),"","Неверно!")</f>
      </c>
      <c r="B35" s="192">
        <v>89902</v>
      </c>
      <c r="C35" s="193" t="s">
        <v>344</v>
      </c>
      <c r="D35" s="193" t="s">
        <v>345</v>
      </c>
    </row>
    <row r="36" spans="1:4" ht="25.5">
      <c r="A36" s="191">
        <f>IF((SUM('Раздел 4'!V36:V36)=SUM('Разделы 3, 5, 6'!V12:V13)),"","Неверно!")</f>
      </c>
      <c r="B36" s="192">
        <v>89903</v>
      </c>
      <c r="C36" s="193" t="s">
        <v>346</v>
      </c>
      <c r="D36" s="193" t="s">
        <v>347</v>
      </c>
    </row>
    <row r="37" spans="1:4" ht="12.75">
      <c r="A37" s="191">
        <f>IF((SUM('Разделы 1, 2'!Q18:Q18)&lt;=SUM('Разделы 1, 2'!M18:M18)),"","Неверно!")</f>
      </c>
      <c r="B37" s="192">
        <v>89904</v>
      </c>
      <c r="C37" s="193" t="s">
        <v>348</v>
      </c>
      <c r="D37" s="193" t="s">
        <v>349</v>
      </c>
    </row>
    <row r="38" spans="1:4" ht="12.75">
      <c r="A38" s="191">
        <f>IF((SUM('Разделы 1, 2'!Q19:Q19)&lt;=SUM('Разделы 1, 2'!M19:M19)),"","Неверно!")</f>
      </c>
      <c r="B38" s="192">
        <v>89904</v>
      </c>
      <c r="C38" s="193" t="s">
        <v>350</v>
      </c>
      <c r="D38" s="193" t="s">
        <v>349</v>
      </c>
    </row>
    <row r="39" spans="1:4" ht="12.75">
      <c r="A39" s="191">
        <f>IF((SUM('Разделы 1, 2'!Q20:Q20)&lt;=SUM('Разделы 1, 2'!M20:M20)),"","Неверно!")</f>
      </c>
      <c r="B39" s="192">
        <v>89904</v>
      </c>
      <c r="C39" s="193" t="s">
        <v>351</v>
      </c>
      <c r="D39" s="193" t="s">
        <v>349</v>
      </c>
    </row>
    <row r="40" spans="1:4" ht="12.75">
      <c r="A40" s="191">
        <f>IF((SUM('Разделы 1, 2'!Q21:Q21)&lt;=SUM('Разделы 1, 2'!M21:M21)),"","Неверно!")</f>
      </c>
      <c r="B40" s="192">
        <v>89904</v>
      </c>
      <c r="C40" s="193" t="s">
        <v>352</v>
      </c>
      <c r="D40" s="193" t="s">
        <v>349</v>
      </c>
    </row>
    <row r="41" spans="1:4" ht="12.75">
      <c r="A41" s="191">
        <f>IF((SUM('Разделы 1, 2'!Q22:Q22)&lt;=SUM('Разделы 1, 2'!M22:M22)),"","Неверно!")</f>
      </c>
      <c r="B41" s="192">
        <v>89904</v>
      </c>
      <c r="C41" s="193" t="s">
        <v>353</v>
      </c>
      <c r="D41" s="193" t="s">
        <v>349</v>
      </c>
    </row>
    <row r="42" spans="1:4" ht="12.75">
      <c r="A42" s="191">
        <f>IF((SUM('Разделы 1, 2'!Q23:Q23)&lt;=SUM('Разделы 1, 2'!M23:M23)),"","Неверно!")</f>
      </c>
      <c r="B42" s="192">
        <v>89904</v>
      </c>
      <c r="C42" s="193" t="s">
        <v>354</v>
      </c>
      <c r="D42" s="193" t="s">
        <v>349</v>
      </c>
    </row>
    <row r="43" spans="1:4" ht="12.75">
      <c r="A43" s="191">
        <f>IF((SUM('Разделы 1, 2'!Q24:Q24)&lt;=SUM('Разделы 1, 2'!M24:M24)),"","Неверно!")</f>
      </c>
      <c r="B43" s="192">
        <v>89904</v>
      </c>
      <c r="C43" s="193" t="s">
        <v>355</v>
      </c>
      <c r="D43" s="193" t="s">
        <v>349</v>
      </c>
    </row>
    <row r="44" spans="1:4" ht="25.5">
      <c r="A44" s="191">
        <f>IF((SUM('Раздел 4'!T36:T36)=SUM('Разделы 3, 5, 6'!T11:T11)),"","Неверно!")</f>
      </c>
      <c r="B44" s="192">
        <v>89905</v>
      </c>
      <c r="C44" s="193" t="s">
        <v>356</v>
      </c>
      <c r="D44" s="193" t="s">
        <v>357</v>
      </c>
    </row>
    <row r="45" spans="1:4" ht="25.5">
      <c r="A45" s="191">
        <f>IF((SUM('Раздел 4'!Z9:Z9)=SUM('Раздел 4'!I9:I9)+SUM('Раздел 4'!M9:W9)),"","Неверно!")</f>
      </c>
      <c r="B45" s="192">
        <v>89906</v>
      </c>
      <c r="C45" s="193" t="s">
        <v>358</v>
      </c>
      <c r="D45" s="193" t="s">
        <v>359</v>
      </c>
    </row>
    <row r="46" spans="1:4" ht="25.5">
      <c r="A46" s="191">
        <f>IF((SUM('Раздел 4'!Z10:Z10)=SUM('Раздел 4'!I10:I10)+SUM('Раздел 4'!M10:W10)),"","Неверно!")</f>
      </c>
      <c r="B46" s="192">
        <v>89906</v>
      </c>
      <c r="C46" s="193" t="s">
        <v>360</v>
      </c>
      <c r="D46" s="193" t="s">
        <v>359</v>
      </c>
    </row>
    <row r="47" spans="1:4" ht="25.5">
      <c r="A47" s="191">
        <f>IF((SUM('Раздел 4'!Z11:Z11)=SUM('Раздел 4'!I11:I11)+SUM('Раздел 4'!M11:W11)),"","Неверно!")</f>
      </c>
      <c r="B47" s="192">
        <v>89906</v>
      </c>
      <c r="C47" s="193" t="s">
        <v>361</v>
      </c>
      <c r="D47" s="193" t="s">
        <v>359</v>
      </c>
    </row>
    <row r="48" spans="1:4" ht="25.5">
      <c r="A48" s="191">
        <f>IF((SUM('Раздел 4'!Z12:Z12)=SUM('Раздел 4'!I12:I12)+SUM('Раздел 4'!M12:W12)),"","Неверно!")</f>
      </c>
      <c r="B48" s="192">
        <v>89906</v>
      </c>
      <c r="C48" s="193" t="s">
        <v>362</v>
      </c>
      <c r="D48" s="193" t="s">
        <v>359</v>
      </c>
    </row>
    <row r="49" spans="1:4" ht="25.5">
      <c r="A49" s="191">
        <f>IF((SUM('Раздел 4'!Z13:Z13)=SUM('Раздел 4'!I13:I13)+SUM('Раздел 4'!M13:W13)),"","Неверно!")</f>
      </c>
      <c r="B49" s="192">
        <v>89906</v>
      </c>
      <c r="C49" s="193" t="s">
        <v>363</v>
      </c>
      <c r="D49" s="193" t="s">
        <v>359</v>
      </c>
    </row>
    <row r="50" spans="1:4" ht="25.5">
      <c r="A50" s="191">
        <f>IF((SUM('Раздел 4'!Z14:Z14)=SUM('Раздел 4'!I14:I14)+SUM('Раздел 4'!M14:W14)),"","Неверно!")</f>
      </c>
      <c r="B50" s="192">
        <v>89906</v>
      </c>
      <c r="C50" s="193" t="s">
        <v>364</v>
      </c>
      <c r="D50" s="193" t="s">
        <v>359</v>
      </c>
    </row>
    <row r="51" spans="1:4" ht="25.5">
      <c r="A51" s="191">
        <f>IF((SUM('Раздел 4'!Z15:Z15)=SUM('Раздел 4'!I15:I15)+SUM('Раздел 4'!M15:W15)),"","Неверно!")</f>
      </c>
      <c r="B51" s="192">
        <v>89906</v>
      </c>
      <c r="C51" s="193" t="s">
        <v>365</v>
      </c>
      <c r="D51" s="193" t="s">
        <v>359</v>
      </c>
    </row>
    <row r="52" spans="1:4" ht="25.5">
      <c r="A52" s="191">
        <f>IF((SUM('Раздел 4'!Z16:Z16)=SUM('Раздел 4'!I16:I16)+SUM('Раздел 4'!M16:W16)),"","Неверно!")</f>
      </c>
      <c r="B52" s="192">
        <v>89906</v>
      </c>
      <c r="C52" s="193" t="s">
        <v>366</v>
      </c>
      <c r="D52" s="193" t="s">
        <v>359</v>
      </c>
    </row>
    <row r="53" spans="1:4" ht="25.5">
      <c r="A53" s="191">
        <f>IF((SUM('Раздел 4'!Z17:Z17)=SUM('Раздел 4'!I17:I17)+SUM('Раздел 4'!M17:W17)),"","Неверно!")</f>
      </c>
      <c r="B53" s="192">
        <v>89906</v>
      </c>
      <c r="C53" s="193" t="s">
        <v>367</v>
      </c>
      <c r="D53" s="193" t="s">
        <v>359</v>
      </c>
    </row>
    <row r="54" spans="1:4" ht="25.5">
      <c r="A54" s="191">
        <f>IF((SUM('Раздел 4'!Z18:Z18)=SUM('Раздел 4'!I18:I18)+SUM('Раздел 4'!M18:W18)),"","Неверно!")</f>
      </c>
      <c r="B54" s="192">
        <v>89906</v>
      </c>
      <c r="C54" s="193" t="s">
        <v>368</v>
      </c>
      <c r="D54" s="193" t="s">
        <v>359</v>
      </c>
    </row>
    <row r="55" spans="1:4" ht="25.5">
      <c r="A55" s="191">
        <f>IF((SUM('Раздел 4'!Z19:Z19)=SUM('Раздел 4'!I19:I19)+SUM('Раздел 4'!M19:W19)),"","Неверно!")</f>
      </c>
      <c r="B55" s="192">
        <v>89906</v>
      </c>
      <c r="C55" s="193" t="s">
        <v>369</v>
      </c>
      <c r="D55" s="193" t="s">
        <v>359</v>
      </c>
    </row>
    <row r="56" spans="1:4" ht="25.5">
      <c r="A56" s="191">
        <f>IF((SUM('Раздел 4'!Z20:Z20)=SUM('Раздел 4'!I20:I20)+SUM('Раздел 4'!M20:W20)),"","Неверно!")</f>
      </c>
      <c r="B56" s="192">
        <v>89906</v>
      </c>
      <c r="C56" s="193" t="s">
        <v>370</v>
      </c>
      <c r="D56" s="193" t="s">
        <v>359</v>
      </c>
    </row>
    <row r="57" spans="1:4" ht="25.5">
      <c r="A57" s="191">
        <f>IF((SUM('Раздел 4'!Z21:Z21)=SUM('Раздел 4'!I21:I21)+SUM('Раздел 4'!M21:W21)),"","Неверно!")</f>
      </c>
      <c r="B57" s="192">
        <v>89906</v>
      </c>
      <c r="C57" s="193" t="s">
        <v>371</v>
      </c>
      <c r="D57" s="193" t="s">
        <v>359</v>
      </c>
    </row>
    <row r="58" spans="1:4" ht="25.5">
      <c r="A58" s="191">
        <f>IF((SUM('Раздел 4'!Z22:Z22)=SUM('Раздел 4'!I22:I22)+SUM('Раздел 4'!M22:W22)),"","Неверно!")</f>
      </c>
      <c r="B58" s="192">
        <v>89906</v>
      </c>
      <c r="C58" s="193" t="s">
        <v>372</v>
      </c>
      <c r="D58" s="193" t="s">
        <v>359</v>
      </c>
    </row>
    <row r="59" spans="1:4" ht="25.5">
      <c r="A59" s="191">
        <f>IF((SUM('Раздел 4'!Z23:Z23)=SUM('Раздел 4'!I23:I23)+SUM('Раздел 4'!M23:W23)),"","Неверно!")</f>
      </c>
      <c r="B59" s="192">
        <v>89906</v>
      </c>
      <c r="C59" s="193" t="s">
        <v>373</v>
      </c>
      <c r="D59" s="193" t="s">
        <v>359</v>
      </c>
    </row>
    <row r="60" spans="1:4" ht="25.5">
      <c r="A60" s="191">
        <f>IF((SUM('Раздел 4'!Z24:Z24)=SUM('Раздел 4'!I24:I24)+SUM('Раздел 4'!M24:W24)),"","Неверно!")</f>
      </c>
      <c r="B60" s="192">
        <v>89906</v>
      </c>
      <c r="C60" s="193" t="s">
        <v>374</v>
      </c>
      <c r="D60" s="193" t="s">
        <v>359</v>
      </c>
    </row>
    <row r="61" spans="1:4" ht="25.5">
      <c r="A61" s="191">
        <f>IF((SUM('Раздел 4'!Z25:Z25)=SUM('Раздел 4'!I25:I25)+SUM('Раздел 4'!M25:W25)),"","Неверно!")</f>
      </c>
      <c r="B61" s="192">
        <v>89906</v>
      </c>
      <c r="C61" s="193" t="s">
        <v>375</v>
      </c>
      <c r="D61" s="193" t="s">
        <v>359</v>
      </c>
    </row>
    <row r="62" spans="1:4" ht="25.5">
      <c r="A62" s="191">
        <f>IF((SUM('Раздел 4'!Z26:Z26)=SUM('Раздел 4'!I26:I26)+SUM('Раздел 4'!M26:W26)),"","Неверно!")</f>
      </c>
      <c r="B62" s="192">
        <v>89906</v>
      </c>
      <c r="C62" s="193" t="s">
        <v>376</v>
      </c>
      <c r="D62" s="193" t="s">
        <v>359</v>
      </c>
    </row>
    <row r="63" spans="1:4" ht="25.5">
      <c r="A63" s="191">
        <f>IF((SUM('Раздел 4'!Z27:Z27)=SUM('Раздел 4'!I27:I27)+SUM('Раздел 4'!M27:W27)),"","Неверно!")</f>
      </c>
      <c r="B63" s="192">
        <v>89906</v>
      </c>
      <c r="C63" s="193" t="s">
        <v>377</v>
      </c>
      <c r="D63" s="193" t="s">
        <v>359</v>
      </c>
    </row>
    <row r="64" spans="1:4" ht="25.5">
      <c r="A64" s="191">
        <f>IF((SUM('Раздел 4'!Z28:Z28)=SUM('Раздел 4'!I28:I28)+SUM('Раздел 4'!M28:W28)),"","Неверно!")</f>
      </c>
      <c r="B64" s="192">
        <v>89906</v>
      </c>
      <c r="C64" s="193" t="s">
        <v>378</v>
      </c>
      <c r="D64" s="193" t="s">
        <v>359</v>
      </c>
    </row>
    <row r="65" spans="1:4" ht="25.5">
      <c r="A65" s="191">
        <f>IF((SUM('Раздел 4'!Z29:Z29)=SUM('Раздел 4'!I29:I29)+SUM('Раздел 4'!M29:W29)),"","Неверно!")</f>
      </c>
      <c r="B65" s="192">
        <v>89906</v>
      </c>
      <c r="C65" s="193" t="s">
        <v>379</v>
      </c>
      <c r="D65" s="193" t="s">
        <v>359</v>
      </c>
    </row>
    <row r="66" spans="1:4" ht="25.5">
      <c r="A66" s="191">
        <f>IF((SUM('Раздел 4'!Z30:Z30)=SUM('Раздел 4'!I30:I30)+SUM('Раздел 4'!M30:W30)),"","Неверно!")</f>
      </c>
      <c r="B66" s="192">
        <v>89906</v>
      </c>
      <c r="C66" s="193" t="s">
        <v>380</v>
      </c>
      <c r="D66" s="193" t="s">
        <v>359</v>
      </c>
    </row>
    <row r="67" spans="1:4" ht="25.5">
      <c r="A67" s="191">
        <f>IF((SUM('Раздел 4'!Z31:Z31)=SUM('Раздел 4'!I31:I31)+SUM('Раздел 4'!M31:W31)),"","Неверно!")</f>
      </c>
      <c r="B67" s="192">
        <v>89906</v>
      </c>
      <c r="C67" s="193" t="s">
        <v>381</v>
      </c>
      <c r="D67" s="193" t="s">
        <v>359</v>
      </c>
    </row>
    <row r="68" spans="1:4" ht="25.5">
      <c r="A68" s="191">
        <f>IF((SUM('Раздел 4'!Z32:Z32)=SUM('Раздел 4'!I32:I32)+SUM('Раздел 4'!M32:W32)),"","Неверно!")</f>
      </c>
      <c r="B68" s="192">
        <v>89906</v>
      </c>
      <c r="C68" s="193" t="s">
        <v>382</v>
      </c>
      <c r="D68" s="193" t="s">
        <v>359</v>
      </c>
    </row>
    <row r="69" spans="1:4" ht="25.5">
      <c r="A69" s="191">
        <f>IF((SUM('Раздел 4'!Z33:Z33)=SUM('Раздел 4'!I33:I33)+SUM('Раздел 4'!M33:W33)),"","Неверно!")</f>
      </c>
      <c r="B69" s="192">
        <v>89906</v>
      </c>
      <c r="C69" s="193" t="s">
        <v>383</v>
      </c>
      <c r="D69" s="193" t="s">
        <v>359</v>
      </c>
    </row>
    <row r="70" spans="1:4" ht="25.5">
      <c r="A70" s="191">
        <f>IF((SUM('Раздел 4'!Z34:Z34)=SUM('Раздел 4'!I34:I34)+SUM('Раздел 4'!M34:W34)),"","Неверно!")</f>
      </c>
      <c r="B70" s="192">
        <v>89906</v>
      </c>
      <c r="C70" s="193" t="s">
        <v>384</v>
      </c>
      <c r="D70" s="193" t="s">
        <v>359</v>
      </c>
    </row>
    <row r="71" spans="1:4" ht="25.5">
      <c r="A71" s="191">
        <f>IF((SUM('Раздел 4'!Z35:Z35)=SUM('Раздел 4'!I35:I35)+SUM('Раздел 4'!M35:W35)),"","Неверно!")</f>
      </c>
      <c r="B71" s="192">
        <v>89906</v>
      </c>
      <c r="C71" s="193" t="s">
        <v>385</v>
      </c>
      <c r="D71" s="193" t="s">
        <v>359</v>
      </c>
    </row>
    <row r="72" spans="1:4" ht="25.5">
      <c r="A72" s="191">
        <f>IF((SUM('Раздел 4'!Z36:Z36)=SUM('Раздел 4'!I36:I36)+SUM('Раздел 4'!M36:W36)),"","Неверно!")</f>
      </c>
      <c r="B72" s="192">
        <v>89906</v>
      </c>
      <c r="C72" s="193" t="s">
        <v>386</v>
      </c>
      <c r="D72" s="193" t="s">
        <v>359</v>
      </c>
    </row>
    <row r="73" spans="1:4" ht="25.5">
      <c r="A73" s="191">
        <f>IF((SUM('Раздел 4'!W36:W36)&gt;=SUM('Раздел 4'!X36:Y36)),"","Неверно!")</f>
      </c>
      <c r="B73" s="192">
        <v>89907</v>
      </c>
      <c r="C73" s="193" t="s">
        <v>387</v>
      </c>
      <c r="D73" s="193" t="s">
        <v>388</v>
      </c>
    </row>
    <row r="74" spans="1:4" ht="25.5">
      <c r="A74" s="191">
        <f>IF((SUM('Раздел 4'!M9:M9)=SUM('Раздел 4'!J9:L9)),"","Неверно!")</f>
      </c>
      <c r="B74" s="192">
        <v>89908</v>
      </c>
      <c r="C74" s="193" t="s">
        <v>389</v>
      </c>
      <c r="D74" s="193" t="s">
        <v>390</v>
      </c>
    </row>
    <row r="75" spans="1:4" ht="25.5">
      <c r="A75" s="191">
        <f>IF((SUM('Раздел 4'!M10:M10)=SUM('Раздел 4'!J10:L10)),"","Неверно!")</f>
      </c>
      <c r="B75" s="192">
        <v>89908</v>
      </c>
      <c r="C75" s="193" t="s">
        <v>391</v>
      </c>
      <c r="D75" s="193" t="s">
        <v>390</v>
      </c>
    </row>
    <row r="76" spans="1:4" ht="25.5">
      <c r="A76" s="191">
        <f>IF((SUM('Раздел 4'!M11:M11)=SUM('Раздел 4'!J11:L11)),"","Неверно!")</f>
      </c>
      <c r="B76" s="192">
        <v>89908</v>
      </c>
      <c r="C76" s="193" t="s">
        <v>392</v>
      </c>
      <c r="D76" s="193" t="s">
        <v>390</v>
      </c>
    </row>
    <row r="77" spans="1:4" ht="25.5">
      <c r="A77" s="191">
        <f>IF((SUM('Раздел 4'!M12:M12)=SUM('Раздел 4'!J12:L12)),"","Неверно!")</f>
      </c>
      <c r="B77" s="192">
        <v>89908</v>
      </c>
      <c r="C77" s="193" t="s">
        <v>393</v>
      </c>
      <c r="D77" s="193" t="s">
        <v>390</v>
      </c>
    </row>
    <row r="78" spans="1:4" ht="25.5">
      <c r="A78" s="191">
        <f>IF((SUM('Раздел 4'!M13:M13)=SUM('Раздел 4'!J13:L13)),"","Неверно!")</f>
      </c>
      <c r="B78" s="192">
        <v>89908</v>
      </c>
      <c r="C78" s="193" t="s">
        <v>394</v>
      </c>
      <c r="D78" s="193" t="s">
        <v>390</v>
      </c>
    </row>
    <row r="79" spans="1:4" ht="25.5">
      <c r="A79" s="191">
        <f>IF((SUM('Раздел 4'!M14:M14)=SUM('Раздел 4'!J14:L14)),"","Неверно!")</f>
      </c>
      <c r="B79" s="192">
        <v>89908</v>
      </c>
      <c r="C79" s="193" t="s">
        <v>395</v>
      </c>
      <c r="D79" s="193" t="s">
        <v>390</v>
      </c>
    </row>
    <row r="80" spans="1:4" ht="25.5">
      <c r="A80" s="191">
        <f>IF((SUM('Раздел 4'!M15:M15)=SUM('Раздел 4'!J15:L15)),"","Неверно!")</f>
      </c>
      <c r="B80" s="192">
        <v>89908</v>
      </c>
      <c r="C80" s="193" t="s">
        <v>396</v>
      </c>
      <c r="D80" s="193" t="s">
        <v>390</v>
      </c>
    </row>
    <row r="81" spans="1:4" ht="25.5">
      <c r="A81" s="191">
        <f>IF((SUM('Раздел 4'!M16:M16)=SUM('Раздел 4'!J16:L16)),"","Неверно!")</f>
      </c>
      <c r="B81" s="192">
        <v>89908</v>
      </c>
      <c r="C81" s="193" t="s">
        <v>397</v>
      </c>
      <c r="D81" s="193" t="s">
        <v>390</v>
      </c>
    </row>
    <row r="82" spans="1:4" ht="25.5">
      <c r="A82" s="191">
        <f>IF((SUM('Раздел 4'!M17:M17)=SUM('Раздел 4'!J17:L17)),"","Неверно!")</f>
      </c>
      <c r="B82" s="192">
        <v>89908</v>
      </c>
      <c r="C82" s="193" t="s">
        <v>398</v>
      </c>
      <c r="D82" s="193" t="s">
        <v>390</v>
      </c>
    </row>
    <row r="83" spans="1:4" ht="25.5">
      <c r="A83" s="191">
        <f>IF((SUM('Раздел 4'!M18:M18)=SUM('Раздел 4'!J18:L18)),"","Неверно!")</f>
      </c>
      <c r="B83" s="192">
        <v>89908</v>
      </c>
      <c r="C83" s="193" t="s">
        <v>399</v>
      </c>
      <c r="D83" s="193" t="s">
        <v>390</v>
      </c>
    </row>
    <row r="84" spans="1:4" ht="25.5">
      <c r="A84" s="191">
        <f>IF((SUM('Раздел 4'!M19:M19)=SUM('Раздел 4'!J19:L19)),"","Неверно!")</f>
      </c>
      <c r="B84" s="192">
        <v>89908</v>
      </c>
      <c r="C84" s="193" t="s">
        <v>400</v>
      </c>
      <c r="D84" s="193" t="s">
        <v>390</v>
      </c>
    </row>
    <row r="85" spans="1:4" ht="25.5">
      <c r="A85" s="191">
        <f>IF((SUM('Раздел 4'!M20:M20)=SUM('Раздел 4'!J20:L20)),"","Неверно!")</f>
      </c>
      <c r="B85" s="192">
        <v>89908</v>
      </c>
      <c r="C85" s="193" t="s">
        <v>401</v>
      </c>
      <c r="D85" s="193" t="s">
        <v>390</v>
      </c>
    </row>
    <row r="86" spans="1:4" ht="25.5">
      <c r="A86" s="191">
        <f>IF((SUM('Раздел 4'!M21:M21)=SUM('Раздел 4'!J21:L21)),"","Неверно!")</f>
      </c>
      <c r="B86" s="192">
        <v>89908</v>
      </c>
      <c r="C86" s="193" t="s">
        <v>402</v>
      </c>
      <c r="D86" s="193" t="s">
        <v>390</v>
      </c>
    </row>
    <row r="87" spans="1:4" ht="25.5">
      <c r="A87" s="191">
        <f>IF((SUM('Раздел 4'!M22:M22)=SUM('Раздел 4'!J22:L22)),"","Неверно!")</f>
      </c>
      <c r="B87" s="192">
        <v>89908</v>
      </c>
      <c r="C87" s="193" t="s">
        <v>403</v>
      </c>
      <c r="D87" s="193" t="s">
        <v>390</v>
      </c>
    </row>
    <row r="88" spans="1:4" ht="25.5">
      <c r="A88" s="191">
        <f>IF((SUM('Раздел 4'!M23:M23)=SUM('Раздел 4'!J23:L23)),"","Неверно!")</f>
      </c>
      <c r="B88" s="192">
        <v>89908</v>
      </c>
      <c r="C88" s="193" t="s">
        <v>404</v>
      </c>
      <c r="D88" s="193" t="s">
        <v>390</v>
      </c>
    </row>
    <row r="89" spans="1:4" ht="25.5">
      <c r="A89" s="191">
        <f>IF((SUM('Раздел 4'!M24:M24)=SUM('Раздел 4'!J24:L24)),"","Неверно!")</f>
      </c>
      <c r="B89" s="192">
        <v>89908</v>
      </c>
      <c r="C89" s="193" t="s">
        <v>405</v>
      </c>
      <c r="D89" s="193" t="s">
        <v>390</v>
      </c>
    </row>
    <row r="90" spans="1:4" ht="25.5">
      <c r="A90" s="191">
        <f>IF((SUM('Раздел 4'!M25:M25)=SUM('Раздел 4'!J25:L25)),"","Неверно!")</f>
      </c>
      <c r="B90" s="192">
        <v>89908</v>
      </c>
      <c r="C90" s="193" t="s">
        <v>406</v>
      </c>
      <c r="D90" s="193" t="s">
        <v>390</v>
      </c>
    </row>
    <row r="91" spans="1:4" ht="25.5">
      <c r="A91" s="191">
        <f>IF((SUM('Раздел 4'!M26:M26)=SUM('Раздел 4'!J26:L26)),"","Неверно!")</f>
      </c>
      <c r="B91" s="192">
        <v>89908</v>
      </c>
      <c r="C91" s="193" t="s">
        <v>407</v>
      </c>
      <c r="D91" s="193" t="s">
        <v>390</v>
      </c>
    </row>
    <row r="92" spans="1:4" ht="25.5">
      <c r="A92" s="191">
        <f>IF((SUM('Раздел 4'!M27:M27)=SUM('Раздел 4'!J27:L27)),"","Неверно!")</f>
      </c>
      <c r="B92" s="192">
        <v>89908</v>
      </c>
      <c r="C92" s="193" t="s">
        <v>408</v>
      </c>
      <c r="D92" s="193" t="s">
        <v>390</v>
      </c>
    </row>
    <row r="93" spans="1:4" ht="25.5">
      <c r="A93" s="191">
        <f>IF((SUM('Раздел 4'!M28:M28)=SUM('Раздел 4'!J28:L28)),"","Неверно!")</f>
      </c>
      <c r="B93" s="192">
        <v>89908</v>
      </c>
      <c r="C93" s="193" t="s">
        <v>409</v>
      </c>
      <c r="D93" s="193" t="s">
        <v>390</v>
      </c>
    </row>
    <row r="94" spans="1:4" ht="25.5">
      <c r="A94" s="191">
        <f>IF((SUM('Раздел 4'!M29:M29)=SUM('Раздел 4'!J29:L29)),"","Неверно!")</f>
      </c>
      <c r="B94" s="192">
        <v>89908</v>
      </c>
      <c r="C94" s="193" t="s">
        <v>410</v>
      </c>
      <c r="D94" s="193" t="s">
        <v>390</v>
      </c>
    </row>
    <row r="95" spans="1:4" ht="25.5">
      <c r="A95" s="191">
        <f>IF((SUM('Раздел 4'!M30:M30)=SUM('Раздел 4'!J30:L30)),"","Неверно!")</f>
      </c>
      <c r="B95" s="192">
        <v>89908</v>
      </c>
      <c r="C95" s="193" t="s">
        <v>411</v>
      </c>
      <c r="D95" s="193" t="s">
        <v>390</v>
      </c>
    </row>
    <row r="96" spans="1:4" ht="25.5">
      <c r="A96" s="191">
        <f>IF((SUM('Раздел 4'!M31:M31)=SUM('Раздел 4'!J31:L31)),"","Неверно!")</f>
      </c>
      <c r="B96" s="192">
        <v>89908</v>
      </c>
      <c r="C96" s="193" t="s">
        <v>412</v>
      </c>
      <c r="D96" s="193" t="s">
        <v>390</v>
      </c>
    </row>
    <row r="97" spans="1:4" ht="25.5">
      <c r="A97" s="191">
        <f>IF((SUM('Раздел 4'!M32:M32)=SUM('Раздел 4'!J32:L32)),"","Неверно!")</f>
      </c>
      <c r="B97" s="192">
        <v>89908</v>
      </c>
      <c r="C97" s="193" t="s">
        <v>413</v>
      </c>
      <c r="D97" s="193" t="s">
        <v>390</v>
      </c>
    </row>
    <row r="98" spans="1:4" ht="25.5">
      <c r="A98" s="191">
        <f>IF((SUM('Раздел 4'!M33:M33)=SUM('Раздел 4'!J33:L33)),"","Неверно!")</f>
      </c>
      <c r="B98" s="192">
        <v>89908</v>
      </c>
      <c r="C98" s="193" t="s">
        <v>414</v>
      </c>
      <c r="D98" s="193" t="s">
        <v>390</v>
      </c>
    </row>
    <row r="99" spans="1:4" ht="25.5">
      <c r="A99" s="191">
        <f>IF((SUM('Раздел 4'!M34:M34)=SUM('Раздел 4'!J34:L34)),"","Неверно!")</f>
      </c>
      <c r="B99" s="192">
        <v>89908</v>
      </c>
      <c r="C99" s="193" t="s">
        <v>415</v>
      </c>
      <c r="D99" s="193" t="s">
        <v>390</v>
      </c>
    </row>
    <row r="100" spans="1:4" ht="25.5">
      <c r="A100" s="191">
        <f>IF((SUM('Раздел 4'!M35:M35)=SUM('Раздел 4'!J35:L35)),"","Неверно!")</f>
      </c>
      <c r="B100" s="192">
        <v>89908</v>
      </c>
      <c r="C100" s="193" t="s">
        <v>416</v>
      </c>
      <c r="D100" s="193" t="s">
        <v>390</v>
      </c>
    </row>
    <row r="101" spans="1:4" ht="25.5">
      <c r="A101" s="191">
        <f>IF((SUM('Раздел 4'!M36:M36)=SUM('Раздел 4'!J36:L36)),"","Неверно!")</f>
      </c>
      <c r="B101" s="192">
        <v>89908</v>
      </c>
      <c r="C101" s="193" t="s">
        <v>417</v>
      </c>
      <c r="D101" s="193" t="s">
        <v>390</v>
      </c>
    </row>
    <row r="102" spans="1:4" ht="25.5">
      <c r="A102" s="191">
        <f>IF((SUM('Раздел 4'!I9:I9)=SUM('Раздел 4'!D9:G9)),"","Неверно!")</f>
      </c>
      <c r="B102" s="192">
        <v>89909</v>
      </c>
      <c r="C102" s="193" t="s">
        <v>418</v>
      </c>
      <c r="D102" s="193" t="s">
        <v>419</v>
      </c>
    </row>
    <row r="103" spans="1:4" ht="25.5">
      <c r="A103" s="191">
        <f>IF((SUM('Раздел 4'!I10:I10)=SUM('Раздел 4'!D10:G10)),"","Неверно!")</f>
      </c>
      <c r="B103" s="192">
        <v>89909</v>
      </c>
      <c r="C103" s="193" t="s">
        <v>420</v>
      </c>
      <c r="D103" s="193" t="s">
        <v>419</v>
      </c>
    </row>
    <row r="104" spans="1:4" ht="25.5">
      <c r="A104" s="191">
        <f>IF((SUM('Раздел 4'!I11:I11)=SUM('Раздел 4'!D11:G11)),"","Неверно!")</f>
      </c>
      <c r="B104" s="192">
        <v>89909</v>
      </c>
      <c r="C104" s="193" t="s">
        <v>421</v>
      </c>
      <c r="D104" s="193" t="s">
        <v>419</v>
      </c>
    </row>
    <row r="105" spans="1:4" ht="25.5">
      <c r="A105" s="191">
        <f>IF((SUM('Раздел 4'!I12:I12)=SUM('Раздел 4'!D12:G12)),"","Неверно!")</f>
      </c>
      <c r="B105" s="192">
        <v>89909</v>
      </c>
      <c r="C105" s="193" t="s">
        <v>422</v>
      </c>
      <c r="D105" s="193" t="s">
        <v>419</v>
      </c>
    </row>
    <row r="106" spans="1:4" ht="25.5">
      <c r="A106" s="191">
        <f>IF((SUM('Раздел 4'!I13:I13)=SUM('Раздел 4'!D13:G13)),"","Неверно!")</f>
      </c>
      <c r="B106" s="192">
        <v>89909</v>
      </c>
      <c r="C106" s="193" t="s">
        <v>423</v>
      </c>
      <c r="D106" s="193" t="s">
        <v>419</v>
      </c>
    </row>
    <row r="107" spans="1:4" ht="25.5">
      <c r="A107" s="191">
        <f>IF((SUM('Раздел 4'!I14:I14)=SUM('Раздел 4'!D14:G14)),"","Неверно!")</f>
      </c>
      <c r="B107" s="192">
        <v>89909</v>
      </c>
      <c r="C107" s="193" t="s">
        <v>424</v>
      </c>
      <c r="D107" s="193" t="s">
        <v>419</v>
      </c>
    </row>
    <row r="108" spans="1:4" ht="25.5">
      <c r="A108" s="191">
        <f>IF((SUM('Раздел 4'!I15:I15)=SUM('Раздел 4'!D15:G15)),"","Неверно!")</f>
      </c>
      <c r="B108" s="192">
        <v>89909</v>
      </c>
      <c r="C108" s="193" t="s">
        <v>425</v>
      </c>
      <c r="D108" s="193" t="s">
        <v>419</v>
      </c>
    </row>
    <row r="109" spans="1:4" ht="25.5">
      <c r="A109" s="191">
        <f>IF((SUM('Раздел 4'!I16:I16)=SUM('Раздел 4'!D16:G16)),"","Неверно!")</f>
      </c>
      <c r="B109" s="192">
        <v>89909</v>
      </c>
      <c r="C109" s="193" t="s">
        <v>426</v>
      </c>
      <c r="D109" s="193" t="s">
        <v>419</v>
      </c>
    </row>
    <row r="110" spans="1:4" ht="25.5">
      <c r="A110" s="191">
        <f>IF((SUM('Раздел 4'!I17:I17)=SUM('Раздел 4'!D17:G17)),"","Неверно!")</f>
      </c>
      <c r="B110" s="192">
        <v>89909</v>
      </c>
      <c r="C110" s="193" t="s">
        <v>427</v>
      </c>
      <c r="D110" s="193" t="s">
        <v>419</v>
      </c>
    </row>
    <row r="111" spans="1:4" ht="25.5">
      <c r="A111" s="191">
        <f>IF((SUM('Раздел 4'!I18:I18)=SUM('Раздел 4'!D18:G18)),"","Неверно!")</f>
      </c>
      <c r="B111" s="192">
        <v>89909</v>
      </c>
      <c r="C111" s="193" t="s">
        <v>428</v>
      </c>
      <c r="D111" s="193" t="s">
        <v>419</v>
      </c>
    </row>
    <row r="112" spans="1:4" ht="25.5">
      <c r="A112" s="191">
        <f>IF((SUM('Раздел 4'!I19:I19)=SUM('Раздел 4'!D19:G19)),"","Неверно!")</f>
      </c>
      <c r="B112" s="192">
        <v>89909</v>
      </c>
      <c r="C112" s="193" t="s">
        <v>429</v>
      </c>
      <c r="D112" s="193" t="s">
        <v>419</v>
      </c>
    </row>
    <row r="113" spans="1:4" ht="25.5">
      <c r="A113" s="191">
        <f>IF((SUM('Раздел 4'!I20:I20)=SUM('Раздел 4'!D20:G20)),"","Неверно!")</f>
      </c>
      <c r="B113" s="192">
        <v>89909</v>
      </c>
      <c r="C113" s="193" t="s">
        <v>430</v>
      </c>
      <c r="D113" s="193" t="s">
        <v>419</v>
      </c>
    </row>
    <row r="114" spans="1:4" ht="25.5">
      <c r="A114" s="191">
        <f>IF((SUM('Раздел 4'!I21:I21)=SUM('Раздел 4'!D21:G21)),"","Неверно!")</f>
      </c>
      <c r="B114" s="192">
        <v>89909</v>
      </c>
      <c r="C114" s="193" t="s">
        <v>431</v>
      </c>
      <c r="D114" s="193" t="s">
        <v>419</v>
      </c>
    </row>
    <row r="115" spans="1:4" ht="25.5">
      <c r="A115" s="191">
        <f>IF((SUM('Раздел 4'!I22:I22)=SUM('Раздел 4'!D22:G22)),"","Неверно!")</f>
      </c>
      <c r="B115" s="192">
        <v>89909</v>
      </c>
      <c r="C115" s="193" t="s">
        <v>432</v>
      </c>
      <c r="D115" s="193" t="s">
        <v>419</v>
      </c>
    </row>
    <row r="116" spans="1:4" ht="25.5">
      <c r="A116" s="191">
        <f>IF((SUM('Раздел 4'!I23:I23)=SUM('Раздел 4'!D23:G23)),"","Неверно!")</f>
      </c>
      <c r="B116" s="192">
        <v>89909</v>
      </c>
      <c r="C116" s="193" t="s">
        <v>433</v>
      </c>
      <c r="D116" s="193" t="s">
        <v>419</v>
      </c>
    </row>
    <row r="117" spans="1:4" ht="25.5">
      <c r="A117" s="191">
        <f>IF((SUM('Раздел 4'!I24:I24)=SUM('Раздел 4'!D24:G24)),"","Неверно!")</f>
      </c>
      <c r="B117" s="192">
        <v>89909</v>
      </c>
      <c r="C117" s="193" t="s">
        <v>434</v>
      </c>
      <c r="D117" s="193" t="s">
        <v>419</v>
      </c>
    </row>
    <row r="118" spans="1:4" ht="25.5">
      <c r="A118" s="191">
        <f>IF((SUM('Раздел 4'!I25:I25)=SUM('Раздел 4'!D25:G25)),"","Неверно!")</f>
      </c>
      <c r="B118" s="192">
        <v>89909</v>
      </c>
      <c r="C118" s="193" t="s">
        <v>435</v>
      </c>
      <c r="D118" s="193" t="s">
        <v>419</v>
      </c>
    </row>
    <row r="119" spans="1:4" ht="25.5">
      <c r="A119" s="191">
        <f>IF((SUM('Раздел 4'!I26:I26)=SUM('Раздел 4'!D26:G26)),"","Неверно!")</f>
      </c>
      <c r="B119" s="192">
        <v>89909</v>
      </c>
      <c r="C119" s="193" t="s">
        <v>436</v>
      </c>
      <c r="D119" s="193" t="s">
        <v>419</v>
      </c>
    </row>
    <row r="120" spans="1:4" ht="25.5">
      <c r="A120" s="191">
        <f>IF((SUM('Раздел 4'!I27:I27)=SUM('Раздел 4'!D27:G27)),"","Неверно!")</f>
      </c>
      <c r="B120" s="192">
        <v>89909</v>
      </c>
      <c r="C120" s="193" t="s">
        <v>437</v>
      </c>
      <c r="D120" s="193" t="s">
        <v>419</v>
      </c>
    </row>
    <row r="121" spans="1:4" ht="25.5">
      <c r="A121" s="191">
        <f>IF((SUM('Раздел 4'!I28:I28)=SUM('Раздел 4'!D28:G28)),"","Неверно!")</f>
      </c>
      <c r="B121" s="192">
        <v>89909</v>
      </c>
      <c r="C121" s="193" t="s">
        <v>438</v>
      </c>
      <c r="D121" s="193" t="s">
        <v>419</v>
      </c>
    </row>
    <row r="122" spans="1:4" ht="25.5">
      <c r="A122" s="191">
        <f>IF((SUM('Раздел 4'!I29:I29)=SUM('Раздел 4'!D29:G29)),"","Неверно!")</f>
      </c>
      <c r="B122" s="192">
        <v>89909</v>
      </c>
      <c r="C122" s="193" t="s">
        <v>439</v>
      </c>
      <c r="D122" s="193" t="s">
        <v>419</v>
      </c>
    </row>
    <row r="123" spans="1:4" ht="25.5">
      <c r="A123" s="191">
        <f>IF((SUM('Раздел 4'!I30:I30)=SUM('Раздел 4'!D30:G30)),"","Неверно!")</f>
      </c>
      <c r="B123" s="192">
        <v>89909</v>
      </c>
      <c r="C123" s="193" t="s">
        <v>440</v>
      </c>
      <c r="D123" s="193" t="s">
        <v>419</v>
      </c>
    </row>
    <row r="124" spans="1:4" ht="25.5">
      <c r="A124" s="191">
        <f>IF((SUM('Раздел 4'!I31:I31)=SUM('Раздел 4'!D31:G31)),"","Неверно!")</f>
      </c>
      <c r="B124" s="192">
        <v>89909</v>
      </c>
      <c r="C124" s="193" t="s">
        <v>441</v>
      </c>
      <c r="D124" s="193" t="s">
        <v>419</v>
      </c>
    </row>
    <row r="125" spans="1:4" ht="25.5">
      <c r="A125" s="191">
        <f>IF((SUM('Раздел 4'!I32:I32)=SUM('Раздел 4'!D32:G32)),"","Неверно!")</f>
      </c>
      <c r="B125" s="192">
        <v>89909</v>
      </c>
      <c r="C125" s="193" t="s">
        <v>442</v>
      </c>
      <c r="D125" s="193" t="s">
        <v>419</v>
      </c>
    </row>
    <row r="126" spans="1:4" ht="25.5">
      <c r="A126" s="191">
        <f>IF((SUM('Раздел 4'!I33:I33)=SUM('Раздел 4'!D33:G33)),"","Неверно!")</f>
      </c>
      <c r="B126" s="192">
        <v>89909</v>
      </c>
      <c r="C126" s="193" t="s">
        <v>443</v>
      </c>
      <c r="D126" s="193" t="s">
        <v>419</v>
      </c>
    </row>
    <row r="127" spans="1:4" ht="25.5">
      <c r="A127" s="191">
        <f>IF((SUM('Раздел 4'!I34:I34)=SUM('Раздел 4'!D34:G34)),"","Неверно!")</f>
      </c>
      <c r="B127" s="192">
        <v>89909</v>
      </c>
      <c r="C127" s="193" t="s">
        <v>444</v>
      </c>
      <c r="D127" s="193" t="s">
        <v>419</v>
      </c>
    </row>
    <row r="128" spans="1:4" ht="25.5">
      <c r="A128" s="191">
        <f>IF((SUM('Раздел 4'!I35:I35)=SUM('Раздел 4'!D35:G35)),"","Неверно!")</f>
      </c>
      <c r="B128" s="192">
        <v>89909</v>
      </c>
      <c r="C128" s="193" t="s">
        <v>445</v>
      </c>
      <c r="D128" s="193" t="s">
        <v>419</v>
      </c>
    </row>
    <row r="129" spans="1:4" ht="25.5">
      <c r="A129" s="191">
        <f>IF((SUM('Раздел 4'!I36:I36)=SUM('Раздел 4'!D36:G36)),"","Неверно!")</f>
      </c>
      <c r="B129" s="192">
        <v>89909</v>
      </c>
      <c r="C129" s="193" t="s">
        <v>446</v>
      </c>
      <c r="D129" s="193" t="s">
        <v>419</v>
      </c>
    </row>
    <row r="130" spans="1:4" ht="25.5">
      <c r="A130" s="191">
        <f>IF((SUM('Раздел 4'!D36:D36)=SUM('Раздел 4'!D9:D35)),"","Неверно!")</f>
      </c>
      <c r="B130" s="192">
        <v>89910</v>
      </c>
      <c r="C130" s="193" t="s">
        <v>447</v>
      </c>
      <c r="D130" s="193" t="s">
        <v>448</v>
      </c>
    </row>
    <row r="131" spans="1:4" ht="25.5">
      <c r="A131" s="191">
        <f>IF((SUM('Раздел 4'!E36:E36)=SUM('Раздел 4'!E9:E35)),"","Неверно!")</f>
      </c>
      <c r="B131" s="192">
        <v>89910</v>
      </c>
      <c r="C131" s="193" t="s">
        <v>449</v>
      </c>
      <c r="D131" s="193" t="s">
        <v>448</v>
      </c>
    </row>
    <row r="132" spans="1:4" ht="25.5">
      <c r="A132" s="191">
        <f>IF((SUM('Раздел 4'!F36:F36)=SUM('Раздел 4'!F9:F35)),"","Неверно!")</f>
      </c>
      <c r="B132" s="192">
        <v>89910</v>
      </c>
      <c r="C132" s="193" t="s">
        <v>450</v>
      </c>
      <c r="D132" s="193" t="s">
        <v>448</v>
      </c>
    </row>
    <row r="133" spans="1:4" ht="25.5">
      <c r="A133" s="191">
        <f>IF((SUM('Раздел 4'!G36:G36)=SUM('Раздел 4'!G9:G35)),"","Неверно!")</f>
      </c>
      <c r="B133" s="192">
        <v>89910</v>
      </c>
      <c r="C133" s="193" t="s">
        <v>451</v>
      </c>
      <c r="D133" s="193" t="s">
        <v>448</v>
      </c>
    </row>
    <row r="134" spans="1:4" ht="25.5">
      <c r="A134" s="191">
        <f>IF((SUM('Раздел 4'!H36:H36)=SUM('Раздел 4'!H9:H35)),"","Неверно!")</f>
      </c>
      <c r="B134" s="192">
        <v>89910</v>
      </c>
      <c r="C134" s="193" t="s">
        <v>452</v>
      </c>
      <c r="D134" s="193" t="s">
        <v>448</v>
      </c>
    </row>
    <row r="135" spans="1:4" ht="25.5">
      <c r="A135" s="191">
        <f>IF((SUM('Раздел 4'!I36:I36)=SUM('Раздел 4'!I9:I35)),"","Неверно!")</f>
      </c>
      <c r="B135" s="192">
        <v>89910</v>
      </c>
      <c r="C135" s="193" t="s">
        <v>453</v>
      </c>
      <c r="D135" s="193" t="s">
        <v>448</v>
      </c>
    </row>
    <row r="136" spans="1:4" ht="25.5">
      <c r="A136" s="191">
        <f>IF((SUM('Раздел 4'!J36:J36)=SUM('Раздел 4'!J9:J35)),"","Неверно!")</f>
      </c>
      <c r="B136" s="192">
        <v>89910</v>
      </c>
      <c r="C136" s="193" t="s">
        <v>454</v>
      </c>
      <c r="D136" s="193" t="s">
        <v>448</v>
      </c>
    </row>
    <row r="137" spans="1:4" ht="25.5">
      <c r="A137" s="191">
        <f>IF((SUM('Раздел 4'!K36:K36)=SUM('Раздел 4'!K9:K35)),"","Неверно!")</f>
      </c>
      <c r="B137" s="192">
        <v>89910</v>
      </c>
      <c r="C137" s="193" t="s">
        <v>455</v>
      </c>
      <c r="D137" s="193" t="s">
        <v>448</v>
      </c>
    </row>
    <row r="138" spans="1:4" ht="25.5">
      <c r="A138" s="191">
        <f>IF((SUM('Раздел 4'!L36:L36)=SUM('Раздел 4'!L9:L35)),"","Неверно!")</f>
      </c>
      <c r="B138" s="192">
        <v>89910</v>
      </c>
      <c r="C138" s="193" t="s">
        <v>456</v>
      </c>
      <c r="D138" s="193" t="s">
        <v>448</v>
      </c>
    </row>
    <row r="139" spans="1:4" ht="25.5">
      <c r="A139" s="191">
        <f>IF((SUM('Раздел 4'!M36:M36)=SUM('Раздел 4'!M9:M35)),"","Неверно!")</f>
      </c>
      <c r="B139" s="192">
        <v>89910</v>
      </c>
      <c r="C139" s="193" t="s">
        <v>457</v>
      </c>
      <c r="D139" s="193" t="s">
        <v>448</v>
      </c>
    </row>
    <row r="140" spans="1:4" ht="25.5">
      <c r="A140" s="191">
        <f>IF((SUM('Раздел 4'!N36:N36)=SUM('Раздел 4'!N9:N35)),"","Неверно!")</f>
      </c>
      <c r="B140" s="192">
        <v>89910</v>
      </c>
      <c r="C140" s="193" t="s">
        <v>458</v>
      </c>
      <c r="D140" s="193" t="s">
        <v>448</v>
      </c>
    </row>
    <row r="141" spans="1:4" ht="25.5">
      <c r="A141" s="191">
        <f>IF((SUM('Раздел 4'!O36:O36)=SUM('Раздел 4'!O9:O35)),"","Неверно!")</f>
      </c>
      <c r="B141" s="192">
        <v>89910</v>
      </c>
      <c r="C141" s="193" t="s">
        <v>459</v>
      </c>
      <c r="D141" s="193" t="s">
        <v>448</v>
      </c>
    </row>
    <row r="142" spans="1:4" ht="25.5">
      <c r="A142" s="191">
        <f>IF((SUM('Раздел 4'!P36:P36)=SUM('Раздел 4'!P9:P35)),"","Неверно!")</f>
      </c>
      <c r="B142" s="192">
        <v>89910</v>
      </c>
      <c r="C142" s="193" t="s">
        <v>460</v>
      </c>
      <c r="D142" s="193" t="s">
        <v>448</v>
      </c>
    </row>
    <row r="143" spans="1:4" ht="25.5">
      <c r="A143" s="191">
        <f>IF((SUM('Раздел 4'!Q36:Q36)=SUM('Раздел 4'!Q9:Q35)),"","Неверно!")</f>
      </c>
      <c r="B143" s="192">
        <v>89910</v>
      </c>
      <c r="C143" s="193" t="s">
        <v>461</v>
      </c>
      <c r="D143" s="193" t="s">
        <v>448</v>
      </c>
    </row>
    <row r="144" spans="1:4" ht="25.5">
      <c r="A144" s="191">
        <f>IF((SUM('Раздел 4'!R36:R36)=SUM('Раздел 4'!R9:R35)),"","Неверно!")</f>
      </c>
      <c r="B144" s="192">
        <v>89910</v>
      </c>
      <c r="C144" s="193" t="s">
        <v>462</v>
      </c>
      <c r="D144" s="193" t="s">
        <v>448</v>
      </c>
    </row>
    <row r="145" spans="1:4" ht="25.5">
      <c r="A145" s="191">
        <f>IF((SUM('Раздел 4'!S36:S36)=SUM('Раздел 4'!S9:S35)),"","Неверно!")</f>
      </c>
      <c r="B145" s="192">
        <v>89910</v>
      </c>
      <c r="C145" s="193" t="s">
        <v>463</v>
      </c>
      <c r="D145" s="193" t="s">
        <v>448</v>
      </c>
    </row>
    <row r="146" spans="1:4" ht="25.5">
      <c r="A146" s="191">
        <f>IF((SUM('Раздел 4'!T36:T36)=SUM('Раздел 4'!T9:T35)),"","Неверно!")</f>
      </c>
      <c r="B146" s="192">
        <v>89910</v>
      </c>
      <c r="C146" s="193" t="s">
        <v>464</v>
      </c>
      <c r="D146" s="193" t="s">
        <v>448</v>
      </c>
    </row>
    <row r="147" spans="1:4" ht="25.5">
      <c r="A147" s="191">
        <f>IF((SUM('Раздел 4'!U36:U36)=SUM('Раздел 4'!U9:U35)),"","Неверно!")</f>
      </c>
      <c r="B147" s="192">
        <v>89910</v>
      </c>
      <c r="C147" s="193" t="s">
        <v>465</v>
      </c>
      <c r="D147" s="193" t="s">
        <v>448</v>
      </c>
    </row>
    <row r="148" spans="1:4" ht="25.5">
      <c r="A148" s="191">
        <f>IF((SUM('Раздел 4'!V36:V36)=SUM('Раздел 4'!V9:V35)),"","Неверно!")</f>
      </c>
      <c r="B148" s="192">
        <v>89910</v>
      </c>
      <c r="C148" s="193" t="s">
        <v>466</v>
      </c>
      <c r="D148" s="193" t="s">
        <v>448</v>
      </c>
    </row>
    <row r="149" spans="1:4" ht="25.5">
      <c r="A149" s="191">
        <f>IF((SUM('Раздел 4'!W36:W36)=SUM('Раздел 4'!W9:W35)),"","Неверно!")</f>
      </c>
      <c r="B149" s="192">
        <v>89910</v>
      </c>
      <c r="C149" s="193" t="s">
        <v>467</v>
      </c>
      <c r="D149" s="193" t="s">
        <v>448</v>
      </c>
    </row>
    <row r="150" spans="1:4" ht="25.5">
      <c r="A150" s="191">
        <f>IF((SUM('Раздел 4'!X36:X36)=SUM('Раздел 4'!X9:X35)),"","Неверно!")</f>
      </c>
      <c r="B150" s="192">
        <v>89910</v>
      </c>
      <c r="C150" s="193" t="s">
        <v>468</v>
      </c>
      <c r="D150" s="193" t="s">
        <v>448</v>
      </c>
    </row>
    <row r="151" spans="1:4" ht="25.5">
      <c r="A151" s="191">
        <f>IF((SUM('Раздел 4'!Y36:Y36)=SUM('Раздел 4'!Y9:Y35)),"","Неверно!")</f>
      </c>
      <c r="B151" s="192">
        <v>89910</v>
      </c>
      <c r="C151" s="193" t="s">
        <v>469</v>
      </c>
      <c r="D151" s="193" t="s">
        <v>448</v>
      </c>
    </row>
    <row r="152" spans="1:4" ht="25.5">
      <c r="A152" s="191">
        <f>IF((SUM('Раздел 4'!Z36:Z36)=SUM('Раздел 4'!Z9:Z35)),"","Неверно!")</f>
      </c>
      <c r="B152" s="192">
        <v>89910</v>
      </c>
      <c r="C152" s="193" t="s">
        <v>470</v>
      </c>
      <c r="D152" s="193" t="s">
        <v>448</v>
      </c>
    </row>
    <row r="153" spans="1:4" ht="25.5">
      <c r="A153" s="191">
        <f>IF((SUM('Раздел 4'!AA36:AA36)=SUM('Раздел 4'!AA9:AA35)),"","Неверно!")</f>
      </c>
      <c r="B153" s="192">
        <v>89910</v>
      </c>
      <c r="C153" s="193" t="s">
        <v>471</v>
      </c>
      <c r="D153" s="193" t="s">
        <v>448</v>
      </c>
    </row>
    <row r="154" spans="1:4" ht="12.75">
      <c r="A154" s="191">
        <f>IF((SUM('Раздел 4'!AA36:AA36)=SUM('Разделы 1, 2'!N18:N18)),"","Неверно!")</f>
      </c>
      <c r="B154" s="192">
        <v>89911</v>
      </c>
      <c r="C154" s="193" t="s">
        <v>472</v>
      </c>
      <c r="D154" s="193" t="s">
        <v>473</v>
      </c>
    </row>
    <row r="155" spans="1:4" ht="12.75">
      <c r="A155" s="191">
        <f>IF((SUM('Разделы 3, 5, 6'!D12:D15)=0),"","Неверно!")</f>
      </c>
      <c r="B155" s="192">
        <v>89912</v>
      </c>
      <c r="C155" s="193" t="s">
        <v>474</v>
      </c>
      <c r="D155" s="193" t="s">
        <v>475</v>
      </c>
    </row>
    <row r="156" spans="1:4" ht="12.75">
      <c r="A156" s="191">
        <f>IF((SUM('Разделы 3, 5, 6'!E12:E15)=0),"","Неверно!")</f>
      </c>
      <c r="B156" s="192">
        <v>89912</v>
      </c>
      <c r="C156" s="193" t="s">
        <v>476</v>
      </c>
      <c r="D156" s="193" t="s">
        <v>475</v>
      </c>
    </row>
    <row r="157" spans="1:4" ht="12.75">
      <c r="A157" s="191">
        <f>IF((SUM('Разделы 3, 5, 6'!F12:F15)=0),"","Неверно!")</f>
      </c>
      <c r="B157" s="192">
        <v>89912</v>
      </c>
      <c r="C157" s="193" t="s">
        <v>477</v>
      </c>
      <c r="D157" s="193" t="s">
        <v>475</v>
      </c>
    </row>
    <row r="158" spans="1:4" ht="12.75">
      <c r="A158" s="191">
        <f>IF((SUM('Разделы 3, 5, 6'!G12:G15)=0),"","Неверно!")</f>
      </c>
      <c r="B158" s="192">
        <v>89912</v>
      </c>
      <c r="C158" s="193" t="s">
        <v>478</v>
      </c>
      <c r="D158" s="193" t="s">
        <v>475</v>
      </c>
    </row>
    <row r="159" spans="1:4" ht="12.75">
      <c r="A159" s="191">
        <f>IF((SUM('Разделы 3, 5, 6'!H12:H15)=0),"","Неверно!")</f>
      </c>
      <c r="B159" s="192">
        <v>89912</v>
      </c>
      <c r="C159" s="193" t="s">
        <v>479</v>
      </c>
      <c r="D159" s="193" t="s">
        <v>475</v>
      </c>
    </row>
    <row r="160" spans="1:4" ht="12.75">
      <c r="A160" s="191">
        <f>IF((SUM('Разделы 3, 5, 6'!I12:I15)=0),"","Неверно!")</f>
      </c>
      <c r="B160" s="192">
        <v>89912</v>
      </c>
      <c r="C160" s="193" t="s">
        <v>480</v>
      </c>
      <c r="D160" s="193" t="s">
        <v>475</v>
      </c>
    </row>
    <row r="161" spans="1:4" ht="12.75">
      <c r="A161" s="191">
        <f>IF((SUM('Разделы 3, 5, 6'!J12:J15)=0),"","Неверно!")</f>
      </c>
      <c r="B161" s="192">
        <v>89912</v>
      </c>
      <c r="C161" s="193" t="s">
        <v>481</v>
      </c>
      <c r="D161" s="193" t="s">
        <v>475</v>
      </c>
    </row>
    <row r="162" spans="1:4" ht="12.75">
      <c r="A162" s="191">
        <f>IF((SUM('Разделы 3, 5, 6'!K12:K15)=0),"","Неверно!")</f>
      </c>
      <c r="B162" s="192">
        <v>89912</v>
      </c>
      <c r="C162" s="193" t="s">
        <v>482</v>
      </c>
      <c r="D162" s="193" t="s">
        <v>475</v>
      </c>
    </row>
    <row r="163" spans="1:4" ht="12.75">
      <c r="A163" s="191">
        <f>IF((SUM('Разделы 3, 5, 6'!L12:L15)=0),"","Неверно!")</f>
      </c>
      <c r="B163" s="192">
        <v>89912</v>
      </c>
      <c r="C163" s="193" t="s">
        <v>483</v>
      </c>
      <c r="D163" s="193" t="s">
        <v>475</v>
      </c>
    </row>
    <row r="164" spans="1:4" ht="12.75">
      <c r="A164" s="191">
        <f>IF((SUM('Разделы 3, 5, 6'!M12:M15)=0),"","Неверно!")</f>
      </c>
      <c r="B164" s="192">
        <v>89912</v>
      </c>
      <c r="C164" s="193" t="s">
        <v>484</v>
      </c>
      <c r="D164" s="193" t="s">
        <v>475</v>
      </c>
    </row>
    <row r="165" spans="1:4" ht="12.75">
      <c r="A165" s="191">
        <f>IF((SUM('Разделы 3, 5, 6'!N12:N15)=0),"","Неверно!")</f>
      </c>
      <c r="B165" s="192">
        <v>89912</v>
      </c>
      <c r="C165" s="193" t="s">
        <v>485</v>
      </c>
      <c r="D165" s="193" t="s">
        <v>475</v>
      </c>
    </row>
    <row r="166" spans="1:4" ht="12.75">
      <c r="A166" s="191">
        <f>IF((SUM('Разделы 3, 5, 6'!O12:O15)=0),"","Неверно!")</f>
      </c>
      <c r="B166" s="192">
        <v>89912</v>
      </c>
      <c r="C166" s="193" t="s">
        <v>486</v>
      </c>
      <c r="D166" s="193" t="s">
        <v>475</v>
      </c>
    </row>
    <row r="167" spans="1:4" ht="12.75">
      <c r="A167" s="191">
        <f>IF((SUM('Разделы 3, 5, 6'!P12:P15)=0),"","Неверно!")</f>
      </c>
      <c r="B167" s="192">
        <v>89912</v>
      </c>
      <c r="C167" s="193" t="s">
        <v>487</v>
      </c>
      <c r="D167" s="193" t="s">
        <v>475</v>
      </c>
    </row>
    <row r="168" spans="1:4" ht="12.75">
      <c r="A168" s="191">
        <f>IF((SUM('Разделы 3, 5, 6'!Q12:Q15)=0),"","Неверно!")</f>
      </c>
      <c r="B168" s="192">
        <v>89912</v>
      </c>
      <c r="C168" s="193" t="s">
        <v>488</v>
      </c>
      <c r="D168" s="193" t="s">
        <v>475</v>
      </c>
    </row>
    <row r="169" spans="1:4" ht="12.75">
      <c r="A169" s="191">
        <f>IF((SUM('Разделы 3, 5, 6'!R12:R15)=0),"","Неверно!")</f>
      </c>
      <c r="B169" s="192">
        <v>89912</v>
      </c>
      <c r="C169" s="193" t="s">
        <v>489</v>
      </c>
      <c r="D169" s="193" t="s">
        <v>475</v>
      </c>
    </row>
    <row r="170" spans="1:4" ht="12.75">
      <c r="A170" s="191">
        <f>IF((SUM('Разделы 3, 5, 6'!S12:S15)=0),"","Неверно!")</f>
      </c>
      <c r="B170" s="192">
        <v>89912</v>
      </c>
      <c r="C170" s="193" t="s">
        <v>490</v>
      </c>
      <c r="D170" s="193" t="s">
        <v>475</v>
      </c>
    </row>
    <row r="171" spans="1:4" ht="12.75">
      <c r="A171" s="191">
        <f>IF((SUM('Разделы 3, 5, 6'!T12:T15)=0),"","Неверно!")</f>
      </c>
      <c r="B171" s="192">
        <v>89912</v>
      </c>
      <c r="C171" s="193" t="s">
        <v>491</v>
      </c>
      <c r="D171" s="193" t="s">
        <v>475</v>
      </c>
    </row>
    <row r="172" spans="1:4" ht="12.75">
      <c r="A172" s="191">
        <f>IF((SUM('Разделы 3, 5, 6'!U12:U15)=0),"","Неверно!")</f>
      </c>
      <c r="B172" s="192">
        <v>89912</v>
      </c>
      <c r="C172" s="193" t="s">
        <v>492</v>
      </c>
      <c r="D172" s="193" t="s">
        <v>475</v>
      </c>
    </row>
    <row r="173" spans="1:4" ht="12.75">
      <c r="A173" s="191">
        <f>IF((SUM('Разделы 3, 5, 6'!V12:V15)=0),"","Неверно!")</f>
      </c>
      <c r="B173" s="192">
        <v>89912</v>
      </c>
      <c r="C173" s="193" t="s">
        <v>493</v>
      </c>
      <c r="D173" s="193" t="s">
        <v>475</v>
      </c>
    </row>
    <row r="174" spans="1:4" ht="12.75">
      <c r="A174" s="191">
        <f>IF((SUM('Разделы 3, 5, 6'!W12:W15)=0),"","Неверно!")</f>
      </c>
      <c r="B174" s="192">
        <v>89912</v>
      </c>
      <c r="C174" s="193" t="s">
        <v>494</v>
      </c>
      <c r="D174" s="193" t="s">
        <v>475</v>
      </c>
    </row>
    <row r="175" spans="1:4" ht="12.75">
      <c r="A175" s="191">
        <f>IF((SUM('Разделы 3, 5, 6'!X12:X15)=0),"","Неверно!")</f>
      </c>
      <c r="B175" s="192">
        <v>89912</v>
      </c>
      <c r="C175" s="193" t="s">
        <v>495</v>
      </c>
      <c r="D175" s="193" t="s">
        <v>475</v>
      </c>
    </row>
    <row r="176" spans="1:4" ht="12.75">
      <c r="A176" s="191">
        <f>IF((SUM('Разделы 3, 5, 6'!Y12:Y15)=0),"","Неверно!")</f>
      </c>
      <c r="B176" s="192">
        <v>89912</v>
      </c>
      <c r="C176" s="193" t="s">
        <v>496</v>
      </c>
      <c r="D176" s="193" t="s">
        <v>475</v>
      </c>
    </row>
    <row r="177" spans="1:4" ht="12.75">
      <c r="A177" s="191">
        <f>IF((SUM('Разделы 3, 5, 6'!Z12:Z15)=0),"","Неверно!")</f>
      </c>
      <c r="B177" s="192">
        <v>89912</v>
      </c>
      <c r="C177" s="193" t="s">
        <v>497</v>
      </c>
      <c r="D177" s="193" t="s">
        <v>475</v>
      </c>
    </row>
    <row r="178" spans="1:4" ht="12.75">
      <c r="A178" s="191">
        <f>IF((SUM('Разделы 3, 5, 6'!W10:W10)=0),"","Неверно!")</f>
      </c>
      <c r="B178" s="192">
        <v>89913</v>
      </c>
      <c r="C178" s="193" t="s">
        <v>498</v>
      </c>
      <c r="D178" s="193" t="s">
        <v>499</v>
      </c>
    </row>
    <row r="179" spans="1:4" ht="12.75">
      <c r="A179" s="191">
        <f>IF((SUM('Разделы 3, 5, 6'!X10:X10)=0),"","Неверно!")</f>
      </c>
      <c r="B179" s="192">
        <v>89913</v>
      </c>
      <c r="C179" s="193" t="s">
        <v>500</v>
      </c>
      <c r="D179" s="193" t="s">
        <v>499</v>
      </c>
    </row>
    <row r="180" spans="1:4" ht="12.75">
      <c r="A180" s="191">
        <f>IF((SUM('Разделы 3, 5, 6'!Y10:Y10)=0),"","Неверно!")</f>
      </c>
      <c r="B180" s="192">
        <v>89913</v>
      </c>
      <c r="C180" s="193" t="s">
        <v>501</v>
      </c>
      <c r="D180" s="193" t="s">
        <v>499</v>
      </c>
    </row>
    <row r="181" spans="1:4" ht="12.75">
      <c r="A181" s="191">
        <f>IF((SUM('Разделы 3, 5, 6'!Z10:Z10)=0),"","Неверно!")</f>
      </c>
      <c r="B181" s="192">
        <v>89913</v>
      </c>
      <c r="C181" s="193" t="s">
        <v>502</v>
      </c>
      <c r="D181" s="193" t="s">
        <v>499</v>
      </c>
    </row>
    <row r="182" spans="1:4" ht="12.75">
      <c r="A182" s="191">
        <f>IF((SUM('Разделы 3, 5, 6'!O20:O20)=0),"","Неверно!")</f>
      </c>
      <c r="B182" s="192">
        <v>89914</v>
      </c>
      <c r="C182" s="193" t="s">
        <v>503</v>
      </c>
      <c r="D182" s="193" t="s">
        <v>504</v>
      </c>
    </row>
    <row r="183" spans="1:4" ht="12.75">
      <c r="A183" s="191">
        <f>IF((SUM('Разделы 3, 5, 6'!O21:O21)=0),"","Неверно!")</f>
      </c>
      <c r="B183" s="192">
        <v>89914</v>
      </c>
      <c r="C183" s="193" t="s">
        <v>505</v>
      </c>
      <c r="D183" s="193" t="s">
        <v>504</v>
      </c>
    </row>
    <row r="184" spans="1:4" ht="12.75">
      <c r="A184" s="191">
        <f>IF((SUM('Разделы 3, 5, 6'!O22:O22)=0),"","Неверно!")</f>
      </c>
      <c r="B184" s="192">
        <v>89914</v>
      </c>
      <c r="C184" s="193" t="s">
        <v>506</v>
      </c>
      <c r="D184" s="193" t="s">
        <v>504</v>
      </c>
    </row>
    <row r="185" spans="1:4" ht="25.5">
      <c r="A185" s="191">
        <f>IF((SUM('Разделы 1, 2'!C18:C18)=SUM('Разделы 1, 2'!C19:C22)+SUM('Разделы 1, 2'!C24:C24)),"","Неверно!")</f>
      </c>
      <c r="B185" s="192">
        <v>89915</v>
      </c>
      <c r="C185" s="193" t="s">
        <v>507</v>
      </c>
      <c r="D185" s="193" t="s">
        <v>508</v>
      </c>
    </row>
    <row r="186" spans="1:4" ht="25.5">
      <c r="A186" s="191">
        <f>IF((SUM('Разделы 1, 2'!D18:D18)=SUM('Разделы 1, 2'!D19:D22)+SUM('Разделы 1, 2'!D24:D24)),"","Неверно!")</f>
      </c>
      <c r="B186" s="192">
        <v>89915</v>
      </c>
      <c r="C186" s="193" t="s">
        <v>509</v>
      </c>
      <c r="D186" s="193" t="s">
        <v>508</v>
      </c>
    </row>
    <row r="187" spans="1:4" ht="25.5">
      <c r="A187" s="191">
        <f>IF((SUM('Разделы 1, 2'!E18:E18)=SUM('Разделы 1, 2'!E19:E22)+SUM('Разделы 1, 2'!E24:E24)),"","Неверно!")</f>
      </c>
      <c r="B187" s="192">
        <v>89915</v>
      </c>
      <c r="C187" s="193" t="s">
        <v>510</v>
      </c>
      <c r="D187" s="193" t="s">
        <v>508</v>
      </c>
    </row>
    <row r="188" spans="1:4" ht="25.5">
      <c r="A188" s="191">
        <f>IF((SUM('Разделы 1, 2'!F18:F18)=SUM('Разделы 1, 2'!F19:F22)+SUM('Разделы 1, 2'!F24:F24)),"","Неверно!")</f>
      </c>
      <c r="B188" s="192">
        <v>89915</v>
      </c>
      <c r="C188" s="193" t="s">
        <v>511</v>
      </c>
      <c r="D188" s="193" t="s">
        <v>508</v>
      </c>
    </row>
    <row r="189" spans="1:4" ht="25.5">
      <c r="A189" s="191">
        <f>IF((SUM('Разделы 1, 2'!G18:G18)=SUM('Разделы 1, 2'!G19:G22)+SUM('Разделы 1, 2'!G24:G24)),"","Неверно!")</f>
      </c>
      <c r="B189" s="192">
        <v>89915</v>
      </c>
      <c r="C189" s="193" t="s">
        <v>512</v>
      </c>
      <c r="D189" s="193" t="s">
        <v>508</v>
      </c>
    </row>
    <row r="190" spans="1:4" ht="25.5">
      <c r="A190" s="191">
        <f>IF((SUM('Разделы 1, 2'!H18:H18)=SUM('Разделы 1, 2'!H19:H22)+SUM('Разделы 1, 2'!H24:H24)),"","Неверно!")</f>
      </c>
      <c r="B190" s="192">
        <v>89915</v>
      </c>
      <c r="C190" s="193" t="s">
        <v>513</v>
      </c>
      <c r="D190" s="193" t="s">
        <v>508</v>
      </c>
    </row>
    <row r="191" spans="1:4" ht="25.5">
      <c r="A191" s="191">
        <f>IF((SUM('Разделы 1, 2'!I18:I18)=SUM('Разделы 1, 2'!I19:I22)+SUM('Разделы 1, 2'!I24:I24)),"","Неверно!")</f>
      </c>
      <c r="B191" s="192">
        <v>89915</v>
      </c>
      <c r="C191" s="193" t="s">
        <v>514</v>
      </c>
      <c r="D191" s="193" t="s">
        <v>508</v>
      </c>
    </row>
    <row r="192" spans="1:4" ht="25.5">
      <c r="A192" s="191">
        <f>IF((SUM('Разделы 1, 2'!J18:J18)=SUM('Разделы 1, 2'!J19:J22)+SUM('Разделы 1, 2'!J24:J24)),"","Неверно!")</f>
      </c>
      <c r="B192" s="192">
        <v>89915</v>
      </c>
      <c r="C192" s="193" t="s">
        <v>515</v>
      </c>
      <c r="D192" s="193" t="s">
        <v>508</v>
      </c>
    </row>
    <row r="193" spans="1:4" ht="25.5">
      <c r="A193" s="191">
        <f>IF((SUM('Разделы 1, 2'!K18:K18)=SUM('Разделы 1, 2'!K19:K22)+SUM('Разделы 1, 2'!K24:K24)),"","Неверно!")</f>
      </c>
      <c r="B193" s="192">
        <v>89915</v>
      </c>
      <c r="C193" s="193" t="s">
        <v>516</v>
      </c>
      <c r="D193" s="193" t="s">
        <v>508</v>
      </c>
    </row>
    <row r="194" spans="1:4" ht="25.5">
      <c r="A194" s="191">
        <f>IF((SUM('Разделы 1, 2'!L18:L18)=SUM('Разделы 1, 2'!L19:L22)+SUM('Разделы 1, 2'!L24:L24)),"","Неверно!")</f>
      </c>
      <c r="B194" s="192">
        <v>89915</v>
      </c>
      <c r="C194" s="193" t="s">
        <v>517</v>
      </c>
      <c r="D194" s="193" t="s">
        <v>508</v>
      </c>
    </row>
    <row r="195" spans="1:4" ht="25.5">
      <c r="A195" s="191">
        <f>IF((SUM('Разделы 1, 2'!M18:M18)=SUM('Разделы 1, 2'!M19:M22)+SUM('Разделы 1, 2'!M24:M24)),"","Неверно!")</f>
      </c>
      <c r="B195" s="192">
        <v>89915</v>
      </c>
      <c r="C195" s="193" t="s">
        <v>518</v>
      </c>
      <c r="D195" s="193" t="s">
        <v>508</v>
      </c>
    </row>
    <row r="196" spans="1:4" ht="25.5">
      <c r="A196" s="191">
        <f>IF((SUM('Разделы 1, 2'!N18:N18)=SUM('Разделы 1, 2'!N19:N22)+SUM('Разделы 1, 2'!N24:N24)),"","Неверно!")</f>
      </c>
      <c r="B196" s="192">
        <v>89915</v>
      </c>
      <c r="C196" s="193" t="s">
        <v>519</v>
      </c>
      <c r="D196" s="193" t="s">
        <v>508</v>
      </c>
    </row>
    <row r="197" spans="1:4" ht="25.5">
      <c r="A197" s="191">
        <f>IF((SUM('Разделы 1, 2'!O18:O18)=SUM('Разделы 1, 2'!O19:O22)+SUM('Разделы 1, 2'!O24:O24)),"","Неверно!")</f>
      </c>
      <c r="B197" s="192">
        <v>89915</v>
      </c>
      <c r="C197" s="193" t="s">
        <v>520</v>
      </c>
      <c r="D197" s="193" t="s">
        <v>508</v>
      </c>
    </row>
    <row r="198" spans="1:4" ht="25.5">
      <c r="A198" s="191">
        <f>IF((SUM('Разделы 1, 2'!P18:P18)=SUM('Разделы 1, 2'!P19:P22)+SUM('Разделы 1, 2'!P24:P24)),"","Неверно!")</f>
      </c>
      <c r="B198" s="192">
        <v>89915</v>
      </c>
      <c r="C198" s="193" t="s">
        <v>521</v>
      </c>
      <c r="D198" s="193" t="s">
        <v>508</v>
      </c>
    </row>
    <row r="199" spans="1:4" ht="25.5">
      <c r="A199" s="191">
        <f>IF((SUM('Разделы 1, 2'!Q18:Q18)=SUM('Разделы 1, 2'!Q19:Q22)+SUM('Разделы 1, 2'!Q24:Q24)),"","Неверно!")</f>
      </c>
      <c r="B199" s="192">
        <v>89915</v>
      </c>
      <c r="C199" s="193" t="s">
        <v>522</v>
      </c>
      <c r="D199" s="193" t="s">
        <v>508</v>
      </c>
    </row>
    <row r="200" spans="1:4" ht="25.5">
      <c r="A200" s="191">
        <f>IF((SUM('Разделы 1, 2'!R18:R18)=SUM('Разделы 1, 2'!R19:R22)+SUM('Разделы 1, 2'!R24:R24)),"","Неверно!")</f>
      </c>
      <c r="B200" s="192">
        <v>89915</v>
      </c>
      <c r="C200" s="193" t="s">
        <v>523</v>
      </c>
      <c r="D200" s="193" t="s">
        <v>508</v>
      </c>
    </row>
    <row r="201" spans="1:4" ht="25.5">
      <c r="A201" s="191">
        <f>IF((SUM('Разделы 1, 2'!S18:S18)=SUM('Разделы 1, 2'!S19:S22)+SUM('Разделы 1, 2'!S24:S24)),"","Неверно!")</f>
      </c>
      <c r="B201" s="192">
        <v>89915</v>
      </c>
      <c r="C201" s="193" t="s">
        <v>524</v>
      </c>
      <c r="D201" s="193" t="s">
        <v>508</v>
      </c>
    </row>
    <row r="202" spans="1:4" ht="25.5">
      <c r="A202" s="191">
        <f>IF((SUM('Разделы 1, 2'!T18:T18)=SUM('Разделы 1, 2'!T19:T22)+SUM('Разделы 1, 2'!T24:T24)),"","Неверно!")</f>
      </c>
      <c r="B202" s="192">
        <v>89915</v>
      </c>
      <c r="C202" s="193" t="s">
        <v>525</v>
      </c>
      <c r="D202" s="193" t="s">
        <v>508</v>
      </c>
    </row>
    <row r="203" spans="1:4" ht="25.5">
      <c r="A203" s="191">
        <f>IF((SUM('Разделы 1, 2'!U18:U18)=SUM('Разделы 1, 2'!U19:U22)+SUM('Разделы 1, 2'!U24:U24)),"","Неверно!")</f>
      </c>
      <c r="B203" s="192">
        <v>89915</v>
      </c>
      <c r="C203" s="193" t="s">
        <v>526</v>
      </c>
      <c r="D203" s="193" t="s">
        <v>508</v>
      </c>
    </row>
    <row r="204" spans="1:4" ht="12.75">
      <c r="A204" s="191">
        <f>IF((SUM('Разделы 3, 5, 6'!D9:D9)=0),"","Неверно!")</f>
      </c>
      <c r="B204" s="192">
        <v>89916</v>
      </c>
      <c r="C204" s="193" t="s">
        <v>527</v>
      </c>
      <c r="D204" s="193" t="s">
        <v>528</v>
      </c>
    </row>
    <row r="205" spans="1:4" ht="12.75">
      <c r="A205" s="191">
        <f>IF((SUM('Разделы 3, 5, 6'!D10:D10)=0),"","Неверно!")</f>
      </c>
      <c r="B205" s="192">
        <v>89916</v>
      </c>
      <c r="C205" s="193" t="s">
        <v>529</v>
      </c>
      <c r="D205" s="193" t="s">
        <v>528</v>
      </c>
    </row>
    <row r="206" spans="1:4" ht="12.75">
      <c r="A206" s="191">
        <f>IF((SUM('Разделы 3, 5, 6'!D11:D11)=0),"","Неверно!")</f>
      </c>
      <c r="B206" s="192">
        <v>89916</v>
      </c>
      <c r="C206" s="193" t="s">
        <v>530</v>
      </c>
      <c r="D206" s="193" t="s">
        <v>528</v>
      </c>
    </row>
    <row r="207" spans="1:4" ht="12.75">
      <c r="A207" s="191">
        <f>IF((SUM('Разделы 3, 5, 6'!E9:E9)=0),"","Неверно!")</f>
      </c>
      <c r="B207" s="192">
        <v>89916</v>
      </c>
      <c r="C207" s="193" t="s">
        <v>531</v>
      </c>
      <c r="D207" s="193" t="s">
        <v>528</v>
      </c>
    </row>
    <row r="208" spans="1:4" ht="12.75">
      <c r="A208" s="191">
        <f>IF((SUM('Разделы 3, 5, 6'!E10:E10)=0),"","Неверно!")</f>
      </c>
      <c r="B208" s="192">
        <v>89916</v>
      </c>
      <c r="C208" s="193" t="s">
        <v>532</v>
      </c>
      <c r="D208" s="193" t="s">
        <v>528</v>
      </c>
    </row>
    <row r="209" spans="1:4" ht="12.75">
      <c r="A209" s="191">
        <f>IF((SUM('Разделы 3, 5, 6'!E11:E11)=0),"","Неверно!")</f>
      </c>
      <c r="B209" s="192">
        <v>89916</v>
      </c>
      <c r="C209" s="193" t="s">
        <v>533</v>
      </c>
      <c r="D209" s="193" t="s">
        <v>528</v>
      </c>
    </row>
    <row r="210" spans="1:4" ht="12.75">
      <c r="A210" s="191">
        <f>IF((SUM('Разделы 3, 5, 6'!F9:F9)=0),"","Неверно!")</f>
      </c>
      <c r="B210" s="192">
        <v>89916</v>
      </c>
      <c r="C210" s="193" t="s">
        <v>534</v>
      </c>
      <c r="D210" s="193" t="s">
        <v>528</v>
      </c>
    </row>
    <row r="211" spans="1:4" ht="12.75">
      <c r="A211" s="191">
        <f>IF((SUM('Разделы 3, 5, 6'!F10:F10)=0),"","Неверно!")</f>
      </c>
      <c r="B211" s="192">
        <v>89916</v>
      </c>
      <c r="C211" s="193" t="s">
        <v>535</v>
      </c>
      <c r="D211" s="193" t="s">
        <v>528</v>
      </c>
    </row>
    <row r="212" spans="1:4" ht="12.75">
      <c r="A212" s="191">
        <f>IF((SUM('Разделы 3, 5, 6'!F11:F11)=0),"","Неверно!")</f>
      </c>
      <c r="B212" s="192">
        <v>89916</v>
      </c>
      <c r="C212" s="193" t="s">
        <v>536</v>
      </c>
      <c r="D212" s="193" t="s">
        <v>528</v>
      </c>
    </row>
    <row r="213" spans="1:4" ht="12.75">
      <c r="A213" s="191">
        <f>IF((SUM('Разделы 3, 5, 6'!G9:G9)=0),"","Неверно!")</f>
      </c>
      <c r="B213" s="192">
        <v>89916</v>
      </c>
      <c r="C213" s="193" t="s">
        <v>537</v>
      </c>
      <c r="D213" s="193" t="s">
        <v>528</v>
      </c>
    </row>
    <row r="214" spans="1:4" ht="12.75">
      <c r="A214" s="191">
        <f>IF((SUM('Разделы 3, 5, 6'!G10:G10)=0),"","Неверно!")</f>
      </c>
      <c r="B214" s="192">
        <v>89916</v>
      </c>
      <c r="C214" s="193" t="s">
        <v>538</v>
      </c>
      <c r="D214" s="193" t="s">
        <v>528</v>
      </c>
    </row>
    <row r="215" spans="1:4" ht="12.75">
      <c r="A215" s="191">
        <f>IF((SUM('Разделы 3, 5, 6'!G11:G11)=0),"","Неверно!")</f>
      </c>
      <c r="B215" s="192">
        <v>89916</v>
      </c>
      <c r="C215" s="193" t="s">
        <v>539</v>
      </c>
      <c r="D215" s="193" t="s">
        <v>528</v>
      </c>
    </row>
    <row r="216" spans="1:4" ht="12.75">
      <c r="A216" s="191">
        <f>IF((SUM('Разделы 3, 5, 6'!H9:H9)=0),"","Неверно!")</f>
      </c>
      <c r="B216" s="192">
        <v>89916</v>
      </c>
      <c r="C216" s="193" t="s">
        <v>540</v>
      </c>
      <c r="D216" s="193" t="s">
        <v>528</v>
      </c>
    </row>
    <row r="217" spans="1:4" ht="12.75">
      <c r="A217" s="191">
        <f>IF((SUM('Разделы 3, 5, 6'!H10:H10)=0),"","Неверно!")</f>
      </c>
      <c r="B217" s="192">
        <v>89916</v>
      </c>
      <c r="C217" s="193" t="s">
        <v>541</v>
      </c>
      <c r="D217" s="193" t="s">
        <v>528</v>
      </c>
    </row>
    <row r="218" spans="1:4" ht="12.75">
      <c r="A218" s="191">
        <f>IF((SUM('Разделы 3, 5, 6'!H11:H11)=0),"","Неверно!")</f>
      </c>
      <c r="B218" s="192">
        <v>89916</v>
      </c>
      <c r="C218" s="193" t="s">
        <v>542</v>
      </c>
      <c r="D218" s="193" t="s">
        <v>528</v>
      </c>
    </row>
    <row r="219" spans="1:4" ht="12.75">
      <c r="A219" s="191">
        <f>IF((SUM('Разделы 3, 5, 6'!I9:I9)=0),"","Неверно!")</f>
      </c>
      <c r="B219" s="192">
        <v>89916</v>
      </c>
      <c r="C219" s="193" t="s">
        <v>543</v>
      </c>
      <c r="D219" s="193" t="s">
        <v>528</v>
      </c>
    </row>
    <row r="220" spans="1:4" ht="12.75">
      <c r="A220" s="191">
        <f>IF((SUM('Разделы 3, 5, 6'!I10:I10)=0),"","Неверно!")</f>
      </c>
      <c r="B220" s="192">
        <v>89916</v>
      </c>
      <c r="C220" s="193" t="s">
        <v>544</v>
      </c>
      <c r="D220" s="193" t="s">
        <v>528</v>
      </c>
    </row>
    <row r="221" spans="1:4" ht="12.75">
      <c r="A221" s="191">
        <f>IF((SUM('Разделы 3, 5, 6'!I11:I11)=0),"","Неверно!")</f>
      </c>
      <c r="B221" s="192">
        <v>89916</v>
      </c>
      <c r="C221" s="193" t="s">
        <v>545</v>
      </c>
      <c r="D221" s="193" t="s">
        <v>528</v>
      </c>
    </row>
    <row r="222" spans="1:4" ht="12.75">
      <c r="A222" s="191">
        <f>IF((SUM('Разделы 3, 5, 6'!J9:J9)=0),"","Неверно!")</f>
      </c>
      <c r="B222" s="192">
        <v>89916</v>
      </c>
      <c r="C222" s="193" t="s">
        <v>546</v>
      </c>
      <c r="D222" s="193" t="s">
        <v>528</v>
      </c>
    </row>
    <row r="223" spans="1:4" ht="12.75">
      <c r="A223" s="191">
        <f>IF((SUM('Разделы 3, 5, 6'!J10:J10)=0),"","Неверно!")</f>
      </c>
      <c r="B223" s="192">
        <v>89916</v>
      </c>
      <c r="C223" s="193" t="s">
        <v>547</v>
      </c>
      <c r="D223" s="193" t="s">
        <v>528</v>
      </c>
    </row>
    <row r="224" spans="1:4" ht="12.75">
      <c r="A224" s="191">
        <f>IF((SUM('Разделы 3, 5, 6'!J11:J11)=0),"","Неверно!")</f>
      </c>
      <c r="B224" s="192">
        <v>89916</v>
      </c>
      <c r="C224" s="193" t="s">
        <v>548</v>
      </c>
      <c r="D224" s="193" t="s">
        <v>528</v>
      </c>
    </row>
    <row r="225" spans="1:4" ht="12.75">
      <c r="A225" s="191">
        <f>IF((SUM('Разделы 3, 5, 6'!K9:K9)=0),"","Неверно!")</f>
      </c>
      <c r="B225" s="192">
        <v>89916</v>
      </c>
      <c r="C225" s="193" t="s">
        <v>549</v>
      </c>
      <c r="D225" s="193" t="s">
        <v>528</v>
      </c>
    </row>
    <row r="226" spans="1:4" ht="12.75">
      <c r="A226" s="191">
        <f>IF((SUM('Разделы 3, 5, 6'!K10:K10)=0),"","Неверно!")</f>
      </c>
      <c r="B226" s="192">
        <v>89916</v>
      </c>
      <c r="C226" s="193" t="s">
        <v>550</v>
      </c>
      <c r="D226" s="193" t="s">
        <v>528</v>
      </c>
    </row>
    <row r="227" spans="1:4" ht="12.75">
      <c r="A227" s="191">
        <f>IF((SUM('Разделы 3, 5, 6'!K11:K11)=0),"","Неверно!")</f>
      </c>
      <c r="B227" s="192">
        <v>89916</v>
      </c>
      <c r="C227" s="193" t="s">
        <v>551</v>
      </c>
      <c r="D227" s="193" t="s">
        <v>528</v>
      </c>
    </row>
    <row r="228" spans="1:4" ht="12.75">
      <c r="A228" s="191">
        <f>IF((SUM('Разделы 3, 5, 6'!L9:L9)=0),"","Неверно!")</f>
      </c>
      <c r="B228" s="192">
        <v>89916</v>
      </c>
      <c r="C228" s="193" t="s">
        <v>552</v>
      </c>
      <c r="D228" s="193" t="s">
        <v>528</v>
      </c>
    </row>
    <row r="229" spans="1:4" ht="12.75">
      <c r="A229" s="191">
        <f>IF((SUM('Разделы 3, 5, 6'!L10:L10)=0),"","Неверно!")</f>
      </c>
      <c r="B229" s="192">
        <v>89916</v>
      </c>
      <c r="C229" s="193" t="s">
        <v>553</v>
      </c>
      <c r="D229" s="193" t="s">
        <v>528</v>
      </c>
    </row>
    <row r="230" spans="1:4" ht="12.75">
      <c r="A230" s="191">
        <f>IF((SUM('Разделы 3, 5, 6'!L11:L11)=0),"","Неверно!")</f>
      </c>
      <c r="B230" s="192">
        <v>89916</v>
      </c>
      <c r="C230" s="193" t="s">
        <v>554</v>
      </c>
      <c r="D230" s="193" t="s">
        <v>528</v>
      </c>
    </row>
    <row r="231" spans="1:4" ht="12.75">
      <c r="A231" s="191">
        <f>IF((SUM('Разделы 3, 5, 6'!M9:M9)=0),"","Неверно!")</f>
      </c>
      <c r="B231" s="192">
        <v>89916</v>
      </c>
      <c r="C231" s="193" t="s">
        <v>555</v>
      </c>
      <c r="D231" s="193" t="s">
        <v>528</v>
      </c>
    </row>
    <row r="232" spans="1:4" ht="12.75">
      <c r="A232" s="191">
        <f>IF((SUM('Разделы 3, 5, 6'!M10:M10)=0),"","Неверно!")</f>
      </c>
      <c r="B232" s="192">
        <v>89916</v>
      </c>
      <c r="C232" s="193" t="s">
        <v>556</v>
      </c>
      <c r="D232" s="193" t="s">
        <v>528</v>
      </c>
    </row>
    <row r="233" spans="1:4" ht="12.75">
      <c r="A233" s="191">
        <f>IF((SUM('Разделы 3, 5, 6'!M11:M11)=0),"","Неверно!")</f>
      </c>
      <c r="B233" s="192">
        <v>89916</v>
      </c>
      <c r="C233" s="193" t="s">
        <v>557</v>
      </c>
      <c r="D233" s="193" t="s">
        <v>528</v>
      </c>
    </row>
    <row r="234" spans="1:4" ht="12.75">
      <c r="A234" s="191">
        <f>IF((SUM('Разделы 3, 5, 6'!N9:N9)=0),"","Неверно!")</f>
      </c>
      <c r="B234" s="192">
        <v>89916</v>
      </c>
      <c r="C234" s="193" t="s">
        <v>558</v>
      </c>
      <c r="D234" s="193" t="s">
        <v>528</v>
      </c>
    </row>
    <row r="235" spans="1:4" ht="12.75">
      <c r="A235" s="191">
        <f>IF((SUM('Разделы 3, 5, 6'!N10:N10)=0),"","Неверно!")</f>
      </c>
      <c r="B235" s="192">
        <v>89916</v>
      </c>
      <c r="C235" s="193" t="s">
        <v>559</v>
      </c>
      <c r="D235" s="193" t="s">
        <v>528</v>
      </c>
    </row>
    <row r="236" spans="1:4" ht="12.75">
      <c r="A236" s="191">
        <f>IF((SUM('Разделы 3, 5, 6'!N11:N11)=0),"","Неверно!")</f>
      </c>
      <c r="B236" s="192">
        <v>89916</v>
      </c>
      <c r="C236" s="193" t="s">
        <v>560</v>
      </c>
      <c r="D236" s="193" t="s">
        <v>528</v>
      </c>
    </row>
    <row r="237" spans="1:4" ht="12.75">
      <c r="A237" s="191">
        <f>IF((SUM('Разделы 3, 5, 6'!O9:O9)=0),"","Неверно!")</f>
      </c>
      <c r="B237" s="192">
        <v>89916</v>
      </c>
      <c r="C237" s="193" t="s">
        <v>561</v>
      </c>
      <c r="D237" s="193" t="s">
        <v>528</v>
      </c>
    </row>
    <row r="238" spans="1:4" ht="12.75">
      <c r="A238" s="191">
        <f>IF((SUM('Разделы 3, 5, 6'!O10:O10)=0),"","Неверно!")</f>
      </c>
      <c r="B238" s="192">
        <v>89916</v>
      </c>
      <c r="C238" s="193" t="s">
        <v>562</v>
      </c>
      <c r="D238" s="193" t="s">
        <v>528</v>
      </c>
    </row>
    <row r="239" spans="1:4" ht="12.75">
      <c r="A239" s="191">
        <f>IF((SUM('Разделы 3, 5, 6'!O11:O11)=0),"","Неверно!")</f>
      </c>
      <c r="B239" s="192">
        <v>89916</v>
      </c>
      <c r="C239" s="193" t="s">
        <v>563</v>
      </c>
      <c r="D239" s="193" t="s">
        <v>528</v>
      </c>
    </row>
    <row r="240" spans="1:4" ht="12.75">
      <c r="A240" s="191">
        <f>IF((SUM('Разделы 3, 5, 6'!P9:P9)=0),"","Неверно!")</f>
      </c>
      <c r="B240" s="192">
        <v>89916</v>
      </c>
      <c r="C240" s="193" t="s">
        <v>564</v>
      </c>
      <c r="D240" s="193" t="s">
        <v>528</v>
      </c>
    </row>
    <row r="241" spans="1:4" ht="12.75">
      <c r="A241" s="191">
        <f>IF((SUM('Разделы 3, 5, 6'!P10:P10)=0),"","Неверно!")</f>
      </c>
      <c r="B241" s="192">
        <v>89916</v>
      </c>
      <c r="C241" s="193" t="s">
        <v>565</v>
      </c>
      <c r="D241" s="193" t="s">
        <v>528</v>
      </c>
    </row>
    <row r="242" spans="1:4" ht="12.75">
      <c r="A242" s="191">
        <f>IF((SUM('Разделы 3, 5, 6'!P11:P11)=0),"","Неверно!")</f>
      </c>
      <c r="B242" s="192">
        <v>89916</v>
      </c>
      <c r="C242" s="193" t="s">
        <v>566</v>
      </c>
      <c r="D242" s="193" t="s">
        <v>528</v>
      </c>
    </row>
    <row r="243" spans="1:4" ht="12.75">
      <c r="A243" s="191">
        <f>IF((SUM('Разделы 3, 5, 6'!Q9:Q9)=0),"","Неверно!")</f>
      </c>
      <c r="B243" s="192">
        <v>89916</v>
      </c>
      <c r="C243" s="193" t="s">
        <v>567</v>
      </c>
      <c r="D243" s="193" t="s">
        <v>528</v>
      </c>
    </row>
    <row r="244" spans="1:4" ht="12.75">
      <c r="A244" s="191">
        <f>IF((SUM('Разделы 3, 5, 6'!Q10:Q10)=0),"","Неверно!")</f>
      </c>
      <c r="B244" s="192">
        <v>89916</v>
      </c>
      <c r="C244" s="193" t="s">
        <v>568</v>
      </c>
      <c r="D244" s="193" t="s">
        <v>528</v>
      </c>
    </row>
    <row r="245" spans="1:4" ht="12.75">
      <c r="A245" s="191">
        <f>IF((SUM('Разделы 3, 5, 6'!Q11:Q11)=0),"","Неверно!")</f>
      </c>
      <c r="B245" s="192">
        <v>89916</v>
      </c>
      <c r="C245" s="193" t="s">
        <v>569</v>
      </c>
      <c r="D245" s="193" t="s">
        <v>528</v>
      </c>
    </row>
    <row r="246" spans="1:4" ht="12.75">
      <c r="A246" s="191">
        <f>IF((SUM('Разделы 3, 5, 6'!R9:R9)=0),"","Неверно!")</f>
      </c>
      <c r="B246" s="192">
        <v>89916</v>
      </c>
      <c r="C246" s="193" t="s">
        <v>570</v>
      </c>
      <c r="D246" s="193" t="s">
        <v>528</v>
      </c>
    </row>
    <row r="247" spans="1:4" ht="12.75">
      <c r="A247" s="191">
        <f>IF((SUM('Разделы 3, 5, 6'!R10:R10)=0),"","Неверно!")</f>
      </c>
      <c r="B247" s="192">
        <v>89916</v>
      </c>
      <c r="C247" s="193" t="s">
        <v>571</v>
      </c>
      <c r="D247" s="193" t="s">
        <v>528</v>
      </c>
    </row>
    <row r="248" spans="1:4" ht="12.75">
      <c r="A248" s="191">
        <f>IF((SUM('Разделы 3, 5, 6'!R11:R11)=0),"","Неверно!")</f>
      </c>
      <c r="B248" s="192">
        <v>89916</v>
      </c>
      <c r="C248" s="193" t="s">
        <v>572</v>
      </c>
      <c r="D248" s="193" t="s">
        <v>528</v>
      </c>
    </row>
    <row r="249" spans="1:4" ht="12.75">
      <c r="A249" s="191">
        <f>IF((SUM('Разделы 3, 5, 6'!S9:S9)=0),"","Неверно!")</f>
      </c>
      <c r="B249" s="192">
        <v>89916</v>
      </c>
      <c r="C249" s="193" t="s">
        <v>573</v>
      </c>
      <c r="D249" s="193" t="s">
        <v>528</v>
      </c>
    </row>
    <row r="250" spans="1:4" ht="12.75">
      <c r="A250" s="191">
        <f>IF((SUM('Разделы 3, 5, 6'!S10:S10)=0),"","Неверно!")</f>
      </c>
      <c r="B250" s="192">
        <v>89916</v>
      </c>
      <c r="C250" s="193" t="s">
        <v>574</v>
      </c>
      <c r="D250" s="193" t="s">
        <v>528</v>
      </c>
    </row>
    <row r="251" spans="1:4" ht="12.75">
      <c r="A251" s="191">
        <f>IF((SUM('Разделы 3, 5, 6'!S11:S11)=0),"","Неверно!")</f>
      </c>
      <c r="B251" s="192">
        <v>89916</v>
      </c>
      <c r="C251" s="193" t="s">
        <v>575</v>
      </c>
      <c r="D251" s="193" t="s">
        <v>528</v>
      </c>
    </row>
    <row r="252" spans="1:4" ht="12.75">
      <c r="A252" s="191">
        <f>IF((SUM('Разделы 3, 5, 6'!T9:T9)=0),"","Неверно!")</f>
      </c>
      <c r="B252" s="192">
        <v>89916</v>
      </c>
      <c r="C252" s="193" t="s">
        <v>576</v>
      </c>
      <c r="D252" s="193" t="s">
        <v>528</v>
      </c>
    </row>
    <row r="253" spans="1:4" ht="12.75">
      <c r="A253" s="191">
        <f>IF((SUM('Разделы 3, 5, 6'!T10:T10)=0),"","Неверно!")</f>
      </c>
      <c r="B253" s="192">
        <v>89916</v>
      </c>
      <c r="C253" s="193" t="s">
        <v>577</v>
      </c>
      <c r="D253" s="193" t="s">
        <v>528</v>
      </c>
    </row>
    <row r="254" spans="1:4" ht="12.75">
      <c r="A254" s="191">
        <f>IF((SUM('Разделы 3, 5, 6'!T11:T11)=0),"","Неверно!")</f>
      </c>
      <c r="B254" s="192">
        <v>89916</v>
      </c>
      <c r="C254" s="193" t="s">
        <v>578</v>
      </c>
      <c r="D254" s="193" t="s">
        <v>528</v>
      </c>
    </row>
    <row r="255" spans="1:4" ht="12.75">
      <c r="A255" s="191">
        <f>IF((SUM('Разделы 3, 5, 6'!U9:U9)=0),"","Неверно!")</f>
      </c>
      <c r="B255" s="192">
        <v>89916</v>
      </c>
      <c r="C255" s="193" t="s">
        <v>579</v>
      </c>
      <c r="D255" s="193" t="s">
        <v>528</v>
      </c>
    </row>
    <row r="256" spans="1:4" ht="12.75">
      <c r="A256" s="191">
        <f>IF((SUM('Разделы 3, 5, 6'!U10:U10)=0),"","Неверно!")</f>
      </c>
      <c r="B256" s="192">
        <v>89916</v>
      </c>
      <c r="C256" s="193" t="s">
        <v>580</v>
      </c>
      <c r="D256" s="193" t="s">
        <v>528</v>
      </c>
    </row>
    <row r="257" spans="1:4" ht="12.75">
      <c r="A257" s="191">
        <f>IF((SUM('Разделы 3, 5, 6'!U11:U11)=0),"","Неверно!")</f>
      </c>
      <c r="B257" s="192">
        <v>89916</v>
      </c>
      <c r="C257" s="193" t="s">
        <v>581</v>
      </c>
      <c r="D257" s="193" t="s">
        <v>528</v>
      </c>
    </row>
    <row r="258" spans="1:4" ht="12.75">
      <c r="A258" s="191">
        <f>IF((SUM('Разделы 3, 5, 6'!V9:V9)=0),"","Неверно!")</f>
      </c>
      <c r="B258" s="192">
        <v>89916</v>
      </c>
      <c r="C258" s="193" t="s">
        <v>582</v>
      </c>
      <c r="D258" s="193" t="s">
        <v>528</v>
      </c>
    </row>
    <row r="259" spans="1:4" ht="12.75">
      <c r="A259" s="191">
        <f>IF((SUM('Разделы 3, 5, 6'!V10:V10)=0),"","Неверно!")</f>
      </c>
      <c r="B259" s="192">
        <v>89916</v>
      </c>
      <c r="C259" s="193" t="s">
        <v>583</v>
      </c>
      <c r="D259" s="193" t="s">
        <v>528</v>
      </c>
    </row>
    <row r="260" spans="1:4" ht="12.75">
      <c r="A260" s="191">
        <f>IF((SUM('Разделы 3, 5, 6'!V11:V11)=0),"","Неверно!")</f>
      </c>
      <c r="B260" s="192">
        <v>89916</v>
      </c>
      <c r="C260" s="193" t="s">
        <v>584</v>
      </c>
      <c r="D260" s="193" t="s">
        <v>528</v>
      </c>
    </row>
    <row r="261" spans="1:4" ht="25.5">
      <c r="A261" s="191">
        <f>IF((SUM('Разделы 3, 5, 6'!D19:D22)=SUM('Разделы 1, 2'!J18:J18)+SUM('Разделы 1, 2'!L18:L18)),"","Неверно!")</f>
      </c>
      <c r="B261" s="192">
        <v>89917</v>
      </c>
      <c r="C261" s="193" t="s">
        <v>585</v>
      </c>
      <c r="D261" s="193" t="s">
        <v>586</v>
      </c>
    </row>
    <row r="262" spans="1:4" ht="12.75">
      <c r="A262" s="191">
        <f>IF((SUM('Разделы 3, 5, 6'!Z14:Z14)=SUM('Разделы 1, 2'!L23:L23)),"","Неверно!")</f>
      </c>
      <c r="B262" s="192">
        <v>89918</v>
      </c>
      <c r="C262" s="193" t="s">
        <v>587</v>
      </c>
      <c r="D262" s="193" t="s">
        <v>588</v>
      </c>
    </row>
    <row r="263" spans="1:4" ht="63.75">
      <c r="A263" s="191">
        <f>IF((SUM('Разделы 3, 5, 6'!Z9:Z9)+SUM('Разделы 3, 5, 6'!Z15:Z15)+SUM('Разделы 3, 5, 6'!H10:H10)+SUM('Разделы 3, 5, 6'!R10:S10)+SUM('Разделы 3, 5, 6'!T11:U11)+SUM('Разделы 3, 5, 6'!V12:V13)=SUM('Разделы 1, 2'!J18:J18)+SUM('Разделы 1, 2'!L18:L18)),"","Неверно!")</f>
      </c>
      <c r="B263" s="192">
        <v>89919</v>
      </c>
      <c r="C263" s="193" t="s">
        <v>589</v>
      </c>
      <c r="D263" s="193" t="s">
        <v>590</v>
      </c>
    </row>
    <row r="264" spans="1:4" ht="25.5">
      <c r="A264" s="191">
        <f>IF((SUM('Разделы 3, 5, 6'!I10:I10)=SUM('Разделы 3, 5, 6'!D10:H10)),"","Неверно!")</f>
      </c>
      <c r="B264" s="192">
        <v>89920</v>
      </c>
      <c r="C264" s="193" t="s">
        <v>591</v>
      </c>
      <c r="D264" s="193" t="s">
        <v>599</v>
      </c>
    </row>
    <row r="265" spans="1:4" ht="25.5">
      <c r="A265" s="191">
        <f>IF((SUM('Разделы 3, 5, 6'!I11:I11)=SUM('Разделы 3, 5, 6'!D11:H11)),"","Неверно!")</f>
      </c>
      <c r="B265" s="192">
        <v>89920</v>
      </c>
      <c r="C265" s="193" t="s">
        <v>600</v>
      </c>
      <c r="D265" s="193" t="s">
        <v>599</v>
      </c>
    </row>
    <row r="266" spans="1:4" ht="25.5">
      <c r="A266" s="191">
        <f>IF((SUM('Разделы 3, 5, 6'!I12:I12)=SUM('Разделы 3, 5, 6'!D12:H12)),"","Неверно!")</f>
      </c>
      <c r="B266" s="192">
        <v>89920</v>
      </c>
      <c r="C266" s="193" t="s">
        <v>601</v>
      </c>
      <c r="D266" s="193" t="s">
        <v>599</v>
      </c>
    </row>
    <row r="267" spans="1:4" ht="25.5">
      <c r="A267" s="191">
        <f>IF((SUM('Разделы 3, 5, 6'!I13:I13)=SUM('Разделы 3, 5, 6'!D13:H13)),"","Неверно!")</f>
      </c>
      <c r="B267" s="192">
        <v>89920</v>
      </c>
      <c r="C267" s="193" t="s">
        <v>602</v>
      </c>
      <c r="D267" s="193" t="s">
        <v>599</v>
      </c>
    </row>
    <row r="268" spans="1:4" ht="25.5">
      <c r="A268" s="191">
        <f>IF((SUM('Разделы 3, 5, 6'!I14:I14)=SUM('Разделы 3, 5, 6'!D14:H14)),"","Неверно!")</f>
      </c>
      <c r="B268" s="192">
        <v>89920</v>
      </c>
      <c r="C268" s="193" t="s">
        <v>603</v>
      </c>
      <c r="D268" s="193" t="s">
        <v>599</v>
      </c>
    </row>
    <row r="269" spans="1:4" ht="25.5">
      <c r="A269" s="191">
        <f>IF((SUM('Разделы 3, 5, 6'!I15:I15)=SUM('Разделы 3, 5, 6'!D15:H15)),"","Неверно!")</f>
      </c>
      <c r="B269" s="192">
        <v>89920</v>
      </c>
      <c r="C269" s="193" t="s">
        <v>604</v>
      </c>
      <c r="D269" s="193" t="s">
        <v>599</v>
      </c>
    </row>
    <row r="270" spans="1:4" ht="25.5">
      <c r="A270" s="191">
        <f>IF((SUM('Разделы 3, 5, 6'!I9:I9)=SUM('Разделы 3, 5, 6'!D9:H9)),"","Неверно!")</f>
      </c>
      <c r="B270" s="192">
        <v>89920</v>
      </c>
      <c r="C270" s="193" t="s">
        <v>605</v>
      </c>
      <c r="D270" s="193" t="s">
        <v>599</v>
      </c>
    </row>
    <row r="271" spans="1:4" ht="25.5">
      <c r="A271" s="191">
        <f>IF((SUM('Разделы 3, 5, 6'!Z9:Z9)=SUM('Разделы 3, 5, 6'!I9:I9)+SUM('Разделы 3, 5, 6'!M9:W9)),"","Неверно!")</f>
      </c>
      <c r="B271" s="192">
        <v>89921</v>
      </c>
      <c r="C271" s="193" t="s">
        <v>606</v>
      </c>
      <c r="D271" s="193" t="s">
        <v>607</v>
      </c>
    </row>
    <row r="272" spans="1:4" ht="25.5">
      <c r="A272" s="191">
        <f>IF((SUM('Разделы 3, 5, 6'!Z10:Z10)=SUM('Разделы 3, 5, 6'!I10:I10)+SUM('Разделы 3, 5, 6'!M10:W10)),"","Неверно!")</f>
      </c>
      <c r="B272" s="192">
        <v>89921</v>
      </c>
      <c r="C272" s="193" t="s">
        <v>608</v>
      </c>
      <c r="D272" s="193" t="s">
        <v>607</v>
      </c>
    </row>
    <row r="273" spans="1:4" ht="25.5">
      <c r="A273" s="191">
        <f>IF((SUM('Разделы 3, 5, 6'!Z11:Z11)=SUM('Разделы 3, 5, 6'!I11:I11)+SUM('Разделы 3, 5, 6'!M11:W11)),"","Неверно!")</f>
      </c>
      <c r="B273" s="192">
        <v>89921</v>
      </c>
      <c r="C273" s="193" t="s">
        <v>609</v>
      </c>
      <c r="D273" s="193" t="s">
        <v>607</v>
      </c>
    </row>
    <row r="274" spans="1:4" ht="25.5">
      <c r="A274" s="191">
        <f>IF((SUM('Разделы 3, 5, 6'!Z12:Z12)=SUM('Разделы 3, 5, 6'!I12:I12)+SUM('Разделы 3, 5, 6'!M12:W12)),"","Неверно!")</f>
      </c>
      <c r="B274" s="192">
        <v>89921</v>
      </c>
      <c r="C274" s="193" t="s">
        <v>610</v>
      </c>
      <c r="D274" s="193" t="s">
        <v>607</v>
      </c>
    </row>
    <row r="275" spans="1:4" ht="25.5">
      <c r="A275" s="191">
        <f>IF((SUM('Разделы 3, 5, 6'!Z13:Z13)=SUM('Разделы 3, 5, 6'!I13:I13)+SUM('Разделы 3, 5, 6'!M13:W13)),"","Неверно!")</f>
      </c>
      <c r="B275" s="192">
        <v>89921</v>
      </c>
      <c r="C275" s="193" t="s">
        <v>611</v>
      </c>
      <c r="D275" s="193" t="s">
        <v>607</v>
      </c>
    </row>
    <row r="276" spans="1:4" ht="25.5">
      <c r="A276" s="191">
        <f>IF((SUM('Разделы 3, 5, 6'!Z14:Z14)=SUM('Разделы 3, 5, 6'!I14:I14)+SUM('Разделы 3, 5, 6'!M14:W14)),"","Неверно!")</f>
      </c>
      <c r="B276" s="192">
        <v>89921</v>
      </c>
      <c r="C276" s="193" t="s">
        <v>612</v>
      </c>
      <c r="D276" s="193" t="s">
        <v>607</v>
      </c>
    </row>
    <row r="277" spans="1:4" ht="25.5">
      <c r="A277" s="191">
        <f>IF((SUM('Разделы 3, 5, 6'!Z15:Z15)=SUM('Разделы 3, 5, 6'!I15:I15)+SUM('Разделы 3, 5, 6'!M15:W15)),"","Неверно!")</f>
      </c>
      <c r="B277" s="192">
        <v>89921</v>
      </c>
      <c r="C277" s="193" t="s">
        <v>613</v>
      </c>
      <c r="D277" s="193" t="s">
        <v>607</v>
      </c>
    </row>
    <row r="278" spans="1:4" ht="25.5">
      <c r="A278" s="191">
        <f>IF((SUM('Разделы 3, 5, 6'!X9:Y9)&lt;=SUM('Разделы 3, 5, 6'!W9:W9)),"","Неверно!")</f>
      </c>
      <c r="B278" s="192">
        <v>89922</v>
      </c>
      <c r="C278" s="193" t="s">
        <v>614</v>
      </c>
      <c r="D278" s="193" t="s">
        <v>615</v>
      </c>
    </row>
    <row r="279" spans="1:4" ht="25.5">
      <c r="A279" s="191">
        <f>IF((SUM('Разделы 3, 5, 6'!X10:Y10)&lt;=SUM('Разделы 3, 5, 6'!W10:W10)),"","Неверно!")</f>
      </c>
      <c r="B279" s="192">
        <v>89922</v>
      </c>
      <c r="C279" s="193" t="s">
        <v>616</v>
      </c>
      <c r="D279" s="193" t="s">
        <v>615</v>
      </c>
    </row>
    <row r="280" spans="1:4" ht="25.5">
      <c r="A280" s="191">
        <f>IF((SUM('Разделы 3, 5, 6'!X11:Y11)&lt;=SUM('Разделы 3, 5, 6'!W11:W11)),"","Неверно!")</f>
      </c>
      <c r="B280" s="192">
        <v>89922</v>
      </c>
      <c r="C280" s="193" t="s">
        <v>617</v>
      </c>
      <c r="D280" s="193" t="s">
        <v>615</v>
      </c>
    </row>
    <row r="281" spans="1:4" ht="25.5">
      <c r="A281" s="191">
        <f>IF((SUM('Разделы 3, 5, 6'!X12:Y12)&lt;=SUM('Разделы 3, 5, 6'!W12:W12)),"","Неверно!")</f>
      </c>
      <c r="B281" s="192">
        <v>89922</v>
      </c>
      <c r="C281" s="193" t="s">
        <v>618</v>
      </c>
      <c r="D281" s="193" t="s">
        <v>615</v>
      </c>
    </row>
    <row r="282" spans="1:4" ht="25.5">
      <c r="A282" s="191">
        <f>IF((SUM('Разделы 3, 5, 6'!X13:Y13)&lt;=SUM('Разделы 3, 5, 6'!W13:W13)),"","Неверно!")</f>
      </c>
      <c r="B282" s="192">
        <v>89922</v>
      </c>
      <c r="C282" s="193" t="s">
        <v>619</v>
      </c>
      <c r="D282" s="193" t="s">
        <v>615</v>
      </c>
    </row>
    <row r="283" spans="1:4" ht="25.5">
      <c r="A283" s="191">
        <f>IF((SUM('Разделы 3, 5, 6'!X14:Y14)&lt;=SUM('Разделы 3, 5, 6'!W14:W14)),"","Неверно!")</f>
      </c>
      <c r="B283" s="192">
        <v>89922</v>
      </c>
      <c r="C283" s="193" t="s">
        <v>620</v>
      </c>
      <c r="D283" s="193" t="s">
        <v>615</v>
      </c>
    </row>
    <row r="284" spans="1:4" ht="25.5">
      <c r="A284" s="191">
        <f>IF((SUM('Разделы 3, 5, 6'!X15:Y15)&lt;=SUM('Разделы 3, 5, 6'!W15:W15)),"","Неверно!")</f>
      </c>
      <c r="B284" s="192">
        <v>89922</v>
      </c>
      <c r="C284" s="193" t="s">
        <v>621</v>
      </c>
      <c r="D284" s="193" t="s">
        <v>615</v>
      </c>
    </row>
    <row r="285" spans="1:4" ht="25.5">
      <c r="A285" s="191">
        <f>IF((SUM('Разделы 3, 5, 6'!M9:M9)=SUM('Разделы 3, 5, 6'!J9:L9)),"","Неверно!")</f>
      </c>
      <c r="B285" s="192">
        <v>89923</v>
      </c>
      <c r="C285" s="193" t="s">
        <v>622</v>
      </c>
      <c r="D285" s="193" t="s">
        <v>623</v>
      </c>
    </row>
    <row r="286" spans="1:4" ht="25.5">
      <c r="A286" s="191">
        <f>IF((SUM('Разделы 3, 5, 6'!M10:M10)=SUM('Разделы 3, 5, 6'!J10:L10)),"","Неверно!")</f>
      </c>
      <c r="B286" s="192">
        <v>89923</v>
      </c>
      <c r="C286" s="193" t="s">
        <v>624</v>
      </c>
      <c r="D286" s="193" t="s">
        <v>623</v>
      </c>
    </row>
    <row r="287" spans="1:4" ht="25.5">
      <c r="A287" s="191">
        <f>IF((SUM('Разделы 3, 5, 6'!M11:M11)=SUM('Разделы 3, 5, 6'!J11:L11)),"","Неверно!")</f>
      </c>
      <c r="B287" s="192">
        <v>89923</v>
      </c>
      <c r="C287" s="193" t="s">
        <v>625</v>
      </c>
      <c r="D287" s="193" t="s">
        <v>623</v>
      </c>
    </row>
    <row r="288" spans="1:4" ht="25.5">
      <c r="A288" s="191">
        <f>IF((SUM('Разделы 3, 5, 6'!M12:M12)=SUM('Разделы 3, 5, 6'!J12:L12)),"","Неверно!")</f>
      </c>
      <c r="B288" s="192">
        <v>89923</v>
      </c>
      <c r="C288" s="193" t="s">
        <v>626</v>
      </c>
      <c r="D288" s="193" t="s">
        <v>623</v>
      </c>
    </row>
    <row r="289" spans="1:4" ht="25.5">
      <c r="A289" s="191">
        <f>IF((SUM('Разделы 3, 5, 6'!M13:M13)=SUM('Разделы 3, 5, 6'!J13:L13)),"","Неверно!")</f>
      </c>
      <c r="B289" s="192">
        <v>89923</v>
      </c>
      <c r="C289" s="193" t="s">
        <v>627</v>
      </c>
      <c r="D289" s="193" t="s">
        <v>623</v>
      </c>
    </row>
    <row r="290" spans="1:4" ht="25.5">
      <c r="A290" s="191">
        <f>IF((SUM('Разделы 3, 5, 6'!M14:M14)=SUM('Разделы 3, 5, 6'!J14:L14)),"","Неверно!")</f>
      </c>
      <c r="B290" s="192">
        <v>89923</v>
      </c>
      <c r="C290" s="193" t="s">
        <v>628</v>
      </c>
      <c r="D290" s="193" t="s">
        <v>623</v>
      </c>
    </row>
    <row r="291" spans="1:4" ht="25.5">
      <c r="A291" s="191">
        <f>IF((SUM('Разделы 3, 5, 6'!M15:M15)=SUM('Разделы 3, 5, 6'!J15:L15)),"","Неверно!")</f>
      </c>
      <c r="B291" s="192">
        <v>89923</v>
      </c>
      <c r="C291" s="193" t="s">
        <v>629</v>
      </c>
      <c r="D291" s="193" t="s">
        <v>623</v>
      </c>
    </row>
    <row r="292" spans="1:4" ht="38.25">
      <c r="A292" s="191">
        <f>IF((SUM('Разделы 1, 2'!N18:N18)=SUM('Разделы 1, 2'!F18:F18)+SUM('Разделы 1, 2'!H18:H18)+SUM('Разделы 1, 2'!J18:J18)+SUM('Разделы 1, 2'!L18:L18)),"","Неверно!")</f>
      </c>
      <c r="B292" s="192">
        <v>89924</v>
      </c>
      <c r="C292" s="193" t="s">
        <v>630</v>
      </c>
      <c r="D292" s="193" t="s">
        <v>631</v>
      </c>
    </row>
    <row r="293" spans="1:4" ht="38.25">
      <c r="A293" s="191">
        <f>IF((SUM('Разделы 1, 2'!N19:N19)=SUM('Разделы 1, 2'!F19:F19)+SUM('Разделы 1, 2'!H19:H19)+SUM('Разделы 1, 2'!J19:J19)+SUM('Разделы 1, 2'!L19:L19)),"","Неверно!")</f>
      </c>
      <c r="B293" s="192">
        <v>89924</v>
      </c>
      <c r="C293" s="193" t="s">
        <v>632</v>
      </c>
      <c r="D293" s="193" t="s">
        <v>631</v>
      </c>
    </row>
    <row r="294" spans="1:4" ht="38.25">
      <c r="A294" s="191">
        <f>IF((SUM('Разделы 1, 2'!N20:N20)=SUM('Разделы 1, 2'!F20:F20)+SUM('Разделы 1, 2'!H20:H20)+SUM('Разделы 1, 2'!J20:J20)+SUM('Разделы 1, 2'!L20:L20)),"","Неверно!")</f>
      </c>
      <c r="B294" s="192">
        <v>89924</v>
      </c>
      <c r="C294" s="193" t="s">
        <v>633</v>
      </c>
      <c r="D294" s="193" t="s">
        <v>631</v>
      </c>
    </row>
    <row r="295" spans="1:4" ht="38.25">
      <c r="A295" s="191">
        <f>IF((SUM('Разделы 1, 2'!N21:N21)=SUM('Разделы 1, 2'!F21:F21)+SUM('Разделы 1, 2'!H21:H21)+SUM('Разделы 1, 2'!J21:J21)+SUM('Разделы 1, 2'!L21:L21)),"","Неверно!")</f>
      </c>
      <c r="B295" s="192">
        <v>89924</v>
      </c>
      <c r="C295" s="193" t="s">
        <v>634</v>
      </c>
      <c r="D295" s="193" t="s">
        <v>631</v>
      </c>
    </row>
    <row r="296" spans="1:4" ht="38.25">
      <c r="A296" s="191">
        <f>IF((SUM('Разделы 1, 2'!N22:N22)=SUM('Разделы 1, 2'!F22:F22)+SUM('Разделы 1, 2'!H22:H22)+SUM('Разделы 1, 2'!J22:J22)+SUM('Разделы 1, 2'!L22:L22)),"","Неверно!")</f>
      </c>
      <c r="B296" s="192">
        <v>89924</v>
      </c>
      <c r="C296" s="193" t="s">
        <v>635</v>
      </c>
      <c r="D296" s="193" t="s">
        <v>631</v>
      </c>
    </row>
    <row r="297" spans="1:4" ht="38.25">
      <c r="A297" s="191">
        <f>IF((SUM('Разделы 1, 2'!N23:N23)=SUM('Разделы 1, 2'!F23:F23)+SUM('Разделы 1, 2'!H23:H23)+SUM('Разделы 1, 2'!J23:J23)+SUM('Разделы 1, 2'!L23:L23)),"","Неверно!")</f>
      </c>
      <c r="B297" s="192">
        <v>89924</v>
      </c>
      <c r="C297" s="193" t="s">
        <v>636</v>
      </c>
      <c r="D297" s="193" t="s">
        <v>631</v>
      </c>
    </row>
    <row r="298" spans="1:4" ht="38.25">
      <c r="A298" s="191">
        <f>IF((SUM('Разделы 1, 2'!N24:N24)=SUM('Разделы 1, 2'!F24:F24)+SUM('Разделы 1, 2'!H24:H24)+SUM('Разделы 1, 2'!J24:J24)+SUM('Разделы 1, 2'!L24:L24)),"","Неверно!")</f>
      </c>
      <c r="B298" s="192">
        <v>89924</v>
      </c>
      <c r="C298" s="193" t="s">
        <v>637</v>
      </c>
      <c r="D298" s="193" t="s">
        <v>631</v>
      </c>
    </row>
    <row r="299" spans="1:4" ht="38.25">
      <c r="A299" s="191">
        <f>IF((SUM('Разделы 1, 2'!M18:M18)=SUM('Разделы 1, 2'!E18:E18)+SUM('Разделы 1, 2'!G18:G18)+SUM('Разделы 1, 2'!I18:I18)+SUM('Разделы 1, 2'!K18:K18)),"","Неверно!")</f>
      </c>
      <c r="B299" s="192">
        <v>89925</v>
      </c>
      <c r="C299" s="193" t="s">
        <v>638</v>
      </c>
      <c r="D299" s="193" t="s">
        <v>639</v>
      </c>
    </row>
    <row r="300" spans="1:4" ht="38.25">
      <c r="A300" s="191">
        <f>IF((SUM('Разделы 1, 2'!M19:M19)=SUM('Разделы 1, 2'!E19:E19)+SUM('Разделы 1, 2'!G19:G19)+SUM('Разделы 1, 2'!I19:I19)+SUM('Разделы 1, 2'!K19:K19)),"","Неверно!")</f>
      </c>
      <c r="B300" s="192">
        <v>89925</v>
      </c>
      <c r="C300" s="193" t="s">
        <v>640</v>
      </c>
      <c r="D300" s="193" t="s">
        <v>639</v>
      </c>
    </row>
    <row r="301" spans="1:4" ht="38.25">
      <c r="A301" s="191">
        <f>IF((SUM('Разделы 1, 2'!M20:M20)=SUM('Разделы 1, 2'!E20:E20)+SUM('Разделы 1, 2'!G20:G20)+SUM('Разделы 1, 2'!I20:I20)+SUM('Разделы 1, 2'!K20:K20)),"","Неверно!")</f>
      </c>
      <c r="B301" s="192">
        <v>89925</v>
      </c>
      <c r="C301" s="193" t="s">
        <v>641</v>
      </c>
      <c r="D301" s="193" t="s">
        <v>639</v>
      </c>
    </row>
    <row r="302" spans="1:4" ht="38.25">
      <c r="A302" s="191">
        <f>IF((SUM('Разделы 1, 2'!M21:M21)=SUM('Разделы 1, 2'!E21:E21)+SUM('Разделы 1, 2'!G21:G21)+SUM('Разделы 1, 2'!I21:I21)+SUM('Разделы 1, 2'!K21:K21)),"","Неверно!")</f>
      </c>
      <c r="B302" s="192">
        <v>89925</v>
      </c>
      <c r="C302" s="193" t="s">
        <v>642</v>
      </c>
      <c r="D302" s="193" t="s">
        <v>639</v>
      </c>
    </row>
    <row r="303" spans="1:4" ht="38.25">
      <c r="A303" s="191">
        <f>IF((SUM('Разделы 1, 2'!M22:M22)=SUM('Разделы 1, 2'!E22:E22)+SUM('Разделы 1, 2'!G22:G22)+SUM('Разделы 1, 2'!I22:I22)+SUM('Разделы 1, 2'!K22:K22)),"","Неверно!")</f>
      </c>
      <c r="B303" s="192">
        <v>89925</v>
      </c>
      <c r="C303" s="193" t="s">
        <v>643</v>
      </c>
      <c r="D303" s="193" t="s">
        <v>639</v>
      </c>
    </row>
    <row r="304" spans="1:4" ht="38.25">
      <c r="A304" s="191">
        <f>IF((SUM('Разделы 1, 2'!M23:M23)=SUM('Разделы 1, 2'!E23:E23)+SUM('Разделы 1, 2'!G23:G23)+SUM('Разделы 1, 2'!I23:I23)+SUM('Разделы 1, 2'!K23:K23)),"","Неверно!")</f>
      </c>
      <c r="B304" s="192">
        <v>89925</v>
      </c>
      <c r="C304" s="193" t="s">
        <v>644</v>
      </c>
      <c r="D304" s="193" t="s">
        <v>639</v>
      </c>
    </row>
    <row r="305" spans="1:4" ht="38.25">
      <c r="A305" s="191">
        <f>IF((SUM('Разделы 1, 2'!M24:M24)=SUM('Разделы 1, 2'!E24:E24)+SUM('Разделы 1, 2'!G24:G24)+SUM('Разделы 1, 2'!I24:I24)+SUM('Разделы 1, 2'!K24:K24)),"","Неверно!")</f>
      </c>
      <c r="B305" s="192">
        <v>89925</v>
      </c>
      <c r="C305" s="193" t="s">
        <v>645</v>
      </c>
      <c r="D305" s="193" t="s">
        <v>639</v>
      </c>
    </row>
    <row r="306" spans="1:4" ht="38.25">
      <c r="A306" s="191">
        <f>IF((SUM('Разделы 1, 2'!C18:D18)=SUM('Разделы 1, 2'!M18:M18)+SUM('Разделы 1, 2'!O18:O18)+SUM('Разделы 1, 2'!P18:P18)),"","Неверно!")</f>
      </c>
      <c r="B306" s="192">
        <v>89926</v>
      </c>
      <c r="C306" s="193" t="s">
        <v>646</v>
      </c>
      <c r="D306" s="193" t="s">
        <v>647</v>
      </c>
    </row>
    <row r="307" spans="1:4" ht="38.25">
      <c r="A307" s="191">
        <f>IF((SUM('Разделы 1, 2'!C19:D19)=SUM('Разделы 1, 2'!M19:M19)+SUM('Разделы 1, 2'!O19:O19)+SUM('Разделы 1, 2'!P19:P19)),"","Неверно!")</f>
      </c>
      <c r="B307" s="192">
        <v>89926</v>
      </c>
      <c r="C307" s="193" t="s">
        <v>648</v>
      </c>
      <c r="D307" s="193" t="s">
        <v>647</v>
      </c>
    </row>
    <row r="308" spans="1:4" ht="38.25">
      <c r="A308" s="191">
        <f>IF((SUM('Разделы 1, 2'!C20:D20)=SUM('Разделы 1, 2'!M20:M20)+SUM('Разделы 1, 2'!O20:O20)+SUM('Разделы 1, 2'!P20:P20)),"","Неверно!")</f>
      </c>
      <c r="B308" s="192">
        <v>89926</v>
      </c>
      <c r="C308" s="193" t="s">
        <v>649</v>
      </c>
      <c r="D308" s="193" t="s">
        <v>647</v>
      </c>
    </row>
    <row r="309" spans="1:4" ht="38.25">
      <c r="A309" s="191">
        <f>IF((SUM('Разделы 1, 2'!C21:D21)=SUM('Разделы 1, 2'!M21:M21)+SUM('Разделы 1, 2'!O21:O21)+SUM('Разделы 1, 2'!P21:P21)),"","Неверно!")</f>
      </c>
      <c r="B309" s="192">
        <v>89926</v>
      </c>
      <c r="C309" s="193" t="s">
        <v>650</v>
      </c>
      <c r="D309" s="193" t="s">
        <v>647</v>
      </c>
    </row>
    <row r="310" spans="1:4" ht="38.25">
      <c r="A310" s="191">
        <f>IF((SUM('Разделы 1, 2'!C22:D22)=SUM('Разделы 1, 2'!M22:M22)+SUM('Разделы 1, 2'!O22:O22)+SUM('Разделы 1, 2'!P22:P22)),"","Неверно!")</f>
      </c>
      <c r="B310" s="192">
        <v>89926</v>
      </c>
      <c r="C310" s="193" t="s">
        <v>651</v>
      </c>
      <c r="D310" s="193" t="s">
        <v>647</v>
      </c>
    </row>
    <row r="311" spans="1:4" ht="38.25">
      <c r="A311" s="191">
        <f>IF((SUM('Разделы 1, 2'!C23:D23)=SUM('Разделы 1, 2'!M23:M23)+SUM('Разделы 1, 2'!O23:O23)+SUM('Разделы 1, 2'!P23:P23)),"","Неверно!")</f>
      </c>
      <c r="B311" s="192">
        <v>89926</v>
      </c>
      <c r="C311" s="193" t="s">
        <v>652</v>
      </c>
      <c r="D311" s="193" t="s">
        <v>647</v>
      </c>
    </row>
    <row r="312" spans="1:4" ht="38.25">
      <c r="A312" s="191">
        <f>IF((SUM('Разделы 1, 2'!C24:D24)=SUM('Разделы 1, 2'!M24:M24)+SUM('Разделы 1, 2'!O24:O24)+SUM('Разделы 1, 2'!P24:P24)),"","Неверно!")</f>
      </c>
      <c r="B312" s="192">
        <v>89926</v>
      </c>
      <c r="C312" s="193" t="s">
        <v>653</v>
      </c>
      <c r="D312" s="193" t="s">
        <v>647</v>
      </c>
    </row>
    <row r="313" spans="1:4" ht="25.5">
      <c r="A313" s="191">
        <f>IF((SUM('Разделы 1, 2'!G10:H10)=SUM('Разделы 1, 2'!J10:J10)),"","Неверно!")</f>
      </c>
      <c r="B313" s="192">
        <v>89927</v>
      </c>
      <c r="C313" s="193" t="s">
        <v>654</v>
      </c>
      <c r="D313" s="193" t="s">
        <v>655</v>
      </c>
    </row>
    <row r="314" spans="1:4" ht="38.25">
      <c r="A314" s="191">
        <f>IF((SUM('Разделы 1, 2'!C10:D10)=SUM('Разделы 1, 2'!F10:F10)+SUM('Разделы 1, 2'!J10:J10)+SUM('Разделы 1, 2'!N10:N10)),"","Неверно!")</f>
      </c>
      <c r="B314" s="192">
        <v>89928</v>
      </c>
      <c r="C314" s="193" t="s">
        <v>656</v>
      </c>
      <c r="D314" s="193" t="s">
        <v>657</v>
      </c>
    </row>
    <row r="315" spans="1:4" ht="63.75">
      <c r="A315" s="191">
        <f>IF((SUM('Раздел 4'!Z36:Z36)=SUM('Разделы 3, 5, 6'!Z9:Z9)+SUM('Разделы 3, 5, 6'!Z15:Z15)+SUM('Разделы 3, 5, 6'!R10:R10)+SUM('Разделы 3, 5, 6'!S10:S10)+SUM('Разделы 3, 5, 6'!T11:T11)+SUM('Разделы 3, 5, 6'!U11:U11)+SUM('Разделы 3, 5, 6'!V12:V13)),"","Неверно!")</f>
      </c>
      <c r="B315" s="192">
        <v>89929</v>
      </c>
      <c r="C315" s="193" t="s">
        <v>658</v>
      </c>
      <c r="D315" s="193" t="s">
        <v>659</v>
      </c>
    </row>
    <row r="316" spans="1:4" ht="25.5">
      <c r="A316" s="191">
        <f>IF((SUM('Раздел 4'!W36:W36)=SUM('Разделы 3, 5, 6'!W9:W9)),"","Неверно!")</f>
      </c>
      <c r="B316" s="192">
        <v>89930</v>
      </c>
      <c r="C316" s="193" t="s">
        <v>660</v>
      </c>
      <c r="D316" s="193" t="s">
        <v>661</v>
      </c>
    </row>
    <row r="317" spans="1:4" ht="25.5">
      <c r="A317" s="191">
        <f>IF((SUM('Раздел 4'!X36:X36)=SUM('Разделы 3, 5, 6'!X9:X9)),"","Неверно!")</f>
      </c>
      <c r="B317" s="192">
        <v>89930</v>
      </c>
      <c r="C317" s="193" t="s">
        <v>662</v>
      </c>
      <c r="D317" s="193" t="s">
        <v>661</v>
      </c>
    </row>
    <row r="318" spans="1:4" ht="25.5">
      <c r="A318" s="191">
        <f>IF((SUM('Раздел 4'!Y36:Y36)=SUM('Разделы 3, 5, 6'!Y9:Y9)),"","Неверно!")</f>
      </c>
      <c r="B318" s="192">
        <v>89930</v>
      </c>
      <c r="C318" s="193" t="s">
        <v>663</v>
      </c>
      <c r="D318" s="193" t="s">
        <v>661</v>
      </c>
    </row>
    <row r="319" spans="1:4" ht="12.75">
      <c r="A319" s="191">
        <f>IF((SUM('Раздел 4'!D36:D36)=SUM('Разделы 3, 5, 6'!D9:D9)),"","Неверно!")</f>
      </c>
      <c r="B319" s="192">
        <v>89931</v>
      </c>
      <c r="C319" s="193" t="s">
        <v>664</v>
      </c>
      <c r="D319" s="193" t="s">
        <v>665</v>
      </c>
    </row>
    <row r="320" spans="1:4" ht="12.75">
      <c r="A320" s="191">
        <f>IF((SUM('Раздел 4'!E36:E36)=SUM('Разделы 3, 5, 6'!E9:E9)),"","Неверно!")</f>
      </c>
      <c r="B320" s="192">
        <v>89931</v>
      </c>
      <c r="C320" s="193" t="s">
        <v>666</v>
      </c>
      <c r="D320" s="193" t="s">
        <v>665</v>
      </c>
    </row>
    <row r="321" spans="1:4" ht="12.75">
      <c r="A321" s="191">
        <f>IF((SUM('Раздел 4'!F36:F36)=SUM('Разделы 3, 5, 6'!F9:F9)),"","Неверно!")</f>
      </c>
      <c r="B321" s="192">
        <v>89931</v>
      </c>
      <c r="C321" s="193" t="s">
        <v>667</v>
      </c>
      <c r="D321" s="193" t="s">
        <v>665</v>
      </c>
    </row>
    <row r="322" spans="1:4" ht="12.75">
      <c r="A322" s="191">
        <f>IF((SUM('Раздел 4'!G36:G36)=SUM('Разделы 3, 5, 6'!G9:G9)),"","Неверно!")</f>
      </c>
      <c r="B322" s="192">
        <v>89931</v>
      </c>
      <c r="C322" s="193" t="s">
        <v>668</v>
      </c>
      <c r="D322" s="193" t="s">
        <v>665</v>
      </c>
    </row>
    <row r="323" spans="1:4" ht="12.75">
      <c r="A323" s="191">
        <f>IF((SUM('Раздел 4'!H36:H36)=SUM('Разделы 3, 5, 6'!H9:H9)),"","Неверно!")</f>
      </c>
      <c r="B323" s="192">
        <v>89931</v>
      </c>
      <c r="C323" s="193" t="s">
        <v>669</v>
      </c>
      <c r="D323" s="193" t="s">
        <v>665</v>
      </c>
    </row>
    <row r="324" spans="1:4" ht="12.75">
      <c r="A324" s="191">
        <f>IF((SUM('Раздел 4'!I36:I36)=SUM('Разделы 3, 5, 6'!I9:I9)),"","Неверно!")</f>
      </c>
      <c r="B324" s="192">
        <v>89931</v>
      </c>
      <c r="C324" s="193" t="s">
        <v>670</v>
      </c>
      <c r="D324" s="193" t="s">
        <v>665</v>
      </c>
    </row>
    <row r="325" spans="1:4" ht="12.75">
      <c r="A325" s="191">
        <f>IF((SUM('Раздел 4'!J36:J36)=SUM('Разделы 3, 5, 6'!J9:J9)),"","Неверно!")</f>
      </c>
      <c r="B325" s="192">
        <v>89931</v>
      </c>
      <c r="C325" s="193" t="s">
        <v>671</v>
      </c>
      <c r="D325" s="193" t="s">
        <v>665</v>
      </c>
    </row>
    <row r="326" spans="1:4" ht="12.75">
      <c r="A326" s="191">
        <f>IF((SUM('Раздел 4'!K36:K36)=SUM('Разделы 3, 5, 6'!K9:K9)),"","Неверно!")</f>
      </c>
      <c r="B326" s="192">
        <v>89931</v>
      </c>
      <c r="C326" s="193" t="s">
        <v>672</v>
      </c>
      <c r="D326" s="193" t="s">
        <v>665</v>
      </c>
    </row>
    <row r="327" spans="1:4" ht="12.75">
      <c r="A327" s="191">
        <f>IF((SUM('Раздел 4'!L36:L36)=SUM('Разделы 3, 5, 6'!L9:L9)),"","Неверно!")</f>
      </c>
      <c r="B327" s="192">
        <v>89931</v>
      </c>
      <c r="C327" s="193" t="s">
        <v>673</v>
      </c>
      <c r="D327" s="193" t="s">
        <v>665</v>
      </c>
    </row>
    <row r="328" spans="1:4" ht="12.75">
      <c r="A328" s="191">
        <f>IF((SUM('Раздел 4'!M36:M36)=SUM('Разделы 3, 5, 6'!M9:M9)),"","Неверно!")</f>
      </c>
      <c r="B328" s="192">
        <v>89931</v>
      </c>
      <c r="C328" s="193" t="s">
        <v>674</v>
      </c>
      <c r="D328" s="193" t="s">
        <v>665</v>
      </c>
    </row>
    <row r="329" spans="1:4" ht="12.75">
      <c r="A329" s="191">
        <f>IF((SUM('Раздел 4'!N36:N36)=SUM('Разделы 3, 5, 6'!N9:N9)),"","Неверно!")</f>
      </c>
      <c r="B329" s="192">
        <v>89931</v>
      </c>
      <c r="C329" s="193" t="s">
        <v>675</v>
      </c>
      <c r="D329" s="193" t="s">
        <v>665</v>
      </c>
    </row>
    <row r="330" spans="1:4" ht="12.75">
      <c r="A330" s="191">
        <f>IF((SUM('Разделы 1, 2'!C19:C19)=0),"","Неверно!")</f>
      </c>
      <c r="B330" s="192">
        <v>89932</v>
      </c>
      <c r="C330" s="193" t="s">
        <v>676</v>
      </c>
      <c r="D330" s="193" t="s">
        <v>677</v>
      </c>
    </row>
    <row r="331" spans="1:4" ht="12.75">
      <c r="A331" s="191">
        <f>IF((SUM('Разделы 1, 2'!D19:D19)=0),"","Неверно!")</f>
      </c>
      <c r="B331" s="192">
        <v>89932</v>
      </c>
      <c r="C331" s="193" t="s">
        <v>678</v>
      </c>
      <c r="D331" s="193" t="s">
        <v>677</v>
      </c>
    </row>
    <row r="332" spans="1:4" ht="12.75">
      <c r="A332" s="191">
        <f>IF((SUM('Разделы 1, 2'!E19:E19)=0),"","Неверно!")</f>
      </c>
      <c r="B332" s="192">
        <v>89932</v>
      </c>
      <c r="C332" s="193" t="s">
        <v>679</v>
      </c>
      <c r="D332" s="193" t="s">
        <v>677</v>
      </c>
    </row>
    <row r="333" spans="1:4" ht="12.75">
      <c r="A333" s="191">
        <f>IF((SUM('Разделы 1, 2'!F19:F19)=0),"","Неверно!")</f>
      </c>
      <c r="B333" s="192">
        <v>89932</v>
      </c>
      <c r="C333" s="193" t="s">
        <v>680</v>
      </c>
      <c r="D333" s="193" t="s">
        <v>677</v>
      </c>
    </row>
    <row r="334" spans="1:4" ht="12.75">
      <c r="A334" s="191">
        <f>IF((SUM('Разделы 1, 2'!G19:G19)=0),"","Неверно!")</f>
      </c>
      <c r="B334" s="192">
        <v>89932</v>
      </c>
      <c r="C334" s="193" t="s">
        <v>681</v>
      </c>
      <c r="D334" s="193" t="s">
        <v>677</v>
      </c>
    </row>
    <row r="335" spans="1:4" ht="12.75">
      <c r="A335" s="191">
        <f>IF((SUM('Разделы 1, 2'!H19:H19)=0),"","Неверно!")</f>
      </c>
      <c r="B335" s="192">
        <v>89932</v>
      </c>
      <c r="C335" s="193" t="s">
        <v>682</v>
      </c>
      <c r="D335" s="193" t="s">
        <v>677</v>
      </c>
    </row>
    <row r="336" spans="1:4" ht="12.75">
      <c r="A336" s="191">
        <f>IF((SUM('Разделы 1, 2'!I19:I19)=0),"","Неверно!")</f>
      </c>
      <c r="B336" s="192">
        <v>89932</v>
      </c>
      <c r="C336" s="193" t="s">
        <v>683</v>
      </c>
      <c r="D336" s="193" t="s">
        <v>677</v>
      </c>
    </row>
    <row r="337" spans="1:4" ht="12.75">
      <c r="A337" s="191">
        <f>IF((SUM('Разделы 1, 2'!J19:J19)=0),"","Неверно!")</f>
      </c>
      <c r="B337" s="192">
        <v>89932</v>
      </c>
      <c r="C337" s="193" t="s">
        <v>684</v>
      </c>
      <c r="D337" s="193" t="s">
        <v>677</v>
      </c>
    </row>
    <row r="338" spans="1:4" ht="12.75">
      <c r="A338" s="191">
        <f>IF((SUM('Разделы 1, 2'!K19:K19)=0),"","Неверно!")</f>
      </c>
      <c r="B338" s="192">
        <v>89932</v>
      </c>
      <c r="C338" s="193" t="s">
        <v>685</v>
      </c>
      <c r="D338" s="193" t="s">
        <v>677</v>
      </c>
    </row>
    <row r="339" spans="1:4" ht="12.75">
      <c r="A339" s="191">
        <f>IF((SUM('Разделы 1, 2'!L19:L19)=0),"","Неверно!")</f>
      </c>
      <c r="B339" s="192">
        <v>89932</v>
      </c>
      <c r="C339" s="193" t="s">
        <v>686</v>
      </c>
      <c r="D339" s="193" t="s">
        <v>677</v>
      </c>
    </row>
    <row r="340" spans="1:4" ht="12.75">
      <c r="A340" s="191">
        <f>IF((SUM('Разделы 1, 2'!M19:M19)=0),"","Неверно!")</f>
      </c>
      <c r="B340" s="192">
        <v>89932</v>
      </c>
      <c r="C340" s="193" t="s">
        <v>687</v>
      </c>
      <c r="D340" s="193" t="s">
        <v>677</v>
      </c>
    </row>
    <row r="341" spans="1:4" ht="12.75">
      <c r="A341" s="191">
        <f>IF((SUM('Разделы 1, 2'!N19:N19)=0),"","Неверно!")</f>
      </c>
      <c r="B341" s="192">
        <v>89932</v>
      </c>
      <c r="C341" s="193" t="s">
        <v>688</v>
      </c>
      <c r="D341" s="193" t="s">
        <v>677</v>
      </c>
    </row>
    <row r="342" spans="1:4" ht="12.75">
      <c r="A342" s="191">
        <f>IF((SUM('Разделы 1, 2'!O19:O19)=0),"","Неверно!")</f>
      </c>
      <c r="B342" s="192">
        <v>89932</v>
      </c>
      <c r="C342" s="193" t="s">
        <v>689</v>
      </c>
      <c r="D342" s="193" t="s">
        <v>677</v>
      </c>
    </row>
    <row r="343" spans="1:4" ht="12.75">
      <c r="A343" s="191">
        <f>IF((SUM('Разделы 1, 2'!P19:P19)=0),"","Неверно!")</f>
      </c>
      <c r="B343" s="192">
        <v>89932</v>
      </c>
      <c r="C343" s="193" t="s">
        <v>690</v>
      </c>
      <c r="D343" s="193" t="s">
        <v>677</v>
      </c>
    </row>
    <row r="344" spans="1:4" ht="12.75">
      <c r="A344" s="191">
        <f>IF((SUM('Разделы 1, 2'!Q19:Q19)=0),"","Неверно!")</f>
      </c>
      <c r="B344" s="192">
        <v>89932</v>
      </c>
      <c r="C344" s="193" t="s">
        <v>691</v>
      </c>
      <c r="D344" s="193" t="s">
        <v>677</v>
      </c>
    </row>
    <row r="345" spans="1:4" ht="12.75">
      <c r="A345" s="191">
        <f>IF((SUM('Разделы 1, 2'!R19:R19)=0),"","Неверно!")</f>
      </c>
      <c r="B345" s="192">
        <v>89932</v>
      </c>
      <c r="C345" s="193" t="s">
        <v>692</v>
      </c>
      <c r="D345" s="193" t="s">
        <v>677</v>
      </c>
    </row>
    <row r="346" spans="1:4" ht="12.75">
      <c r="A346" s="191">
        <f>IF((SUM('Разделы 1, 2'!S19:S19)=0),"","Неверно!")</f>
      </c>
      <c r="B346" s="192">
        <v>89932</v>
      </c>
      <c r="C346" s="193" t="s">
        <v>693</v>
      </c>
      <c r="D346" s="193" t="s">
        <v>677</v>
      </c>
    </row>
    <row r="347" spans="1:4" ht="12.75">
      <c r="A347" s="191">
        <f>IF((SUM('Разделы 1, 2'!T19:T19)=0),"","Неверно!")</f>
      </c>
      <c r="B347" s="192">
        <v>89932</v>
      </c>
      <c r="C347" s="193" t="s">
        <v>694</v>
      </c>
      <c r="D347" s="193" t="s">
        <v>677</v>
      </c>
    </row>
    <row r="348" spans="1:4" ht="12.75">
      <c r="A348" s="191">
        <f>IF((SUM('Разделы 1, 2'!U19:U19)=0),"","Неверно!")</f>
      </c>
      <c r="B348" s="192">
        <v>89932</v>
      </c>
      <c r="C348" s="193" t="s">
        <v>695</v>
      </c>
      <c r="D348" s="193" t="s">
        <v>677</v>
      </c>
    </row>
    <row r="349" spans="1:4" ht="12.75">
      <c r="A349" s="191">
        <f>IF((SUM('Разделы 1, 2'!C23:C23)=0),"","Неверно!")</f>
      </c>
      <c r="B349" s="192">
        <v>89933</v>
      </c>
      <c r="C349" s="193" t="s">
        <v>696</v>
      </c>
      <c r="D349" s="193" t="s">
        <v>697</v>
      </c>
    </row>
    <row r="350" spans="1:4" ht="12.75">
      <c r="A350" s="191">
        <f>IF((SUM('Разделы 1, 2'!C24:C24)=0),"","Неверно!")</f>
      </c>
      <c r="B350" s="192">
        <v>89933</v>
      </c>
      <c r="C350" s="193" t="s">
        <v>698</v>
      </c>
      <c r="D350" s="193" t="s">
        <v>697</v>
      </c>
    </row>
    <row r="351" spans="1:4" ht="12.75">
      <c r="A351" s="191">
        <f>IF((SUM('Разделы 1, 2'!D23:D23)=0),"","Неверно!")</f>
      </c>
      <c r="B351" s="192">
        <v>89933</v>
      </c>
      <c r="C351" s="193" t="s">
        <v>699</v>
      </c>
      <c r="D351" s="193" t="s">
        <v>697</v>
      </c>
    </row>
    <row r="352" spans="1:4" ht="12.75">
      <c r="A352" s="191">
        <f>IF((SUM('Разделы 1, 2'!D24:D24)=0),"","Неверно!")</f>
      </c>
      <c r="B352" s="192">
        <v>89933</v>
      </c>
      <c r="C352" s="193" t="s">
        <v>700</v>
      </c>
      <c r="D352" s="193" t="s">
        <v>697</v>
      </c>
    </row>
    <row r="353" spans="1:4" ht="12.75">
      <c r="A353" s="191">
        <f>IF((SUM('Разделы 1, 2'!E23:E23)=0),"","Неверно!")</f>
      </c>
      <c r="B353" s="192">
        <v>89933</v>
      </c>
      <c r="C353" s="193" t="s">
        <v>701</v>
      </c>
      <c r="D353" s="193" t="s">
        <v>697</v>
      </c>
    </row>
    <row r="354" spans="1:4" ht="12.75">
      <c r="A354" s="191">
        <f>IF((SUM('Разделы 1, 2'!E24:E24)=0),"","Неверно!")</f>
      </c>
      <c r="B354" s="192">
        <v>89933</v>
      </c>
      <c r="C354" s="193" t="s">
        <v>702</v>
      </c>
      <c r="D354" s="193" t="s">
        <v>697</v>
      </c>
    </row>
    <row r="355" spans="1:4" ht="12.75">
      <c r="A355" s="191">
        <f>IF((SUM('Разделы 1, 2'!F23:F23)=0),"","Неверно!")</f>
      </c>
      <c r="B355" s="192">
        <v>89933</v>
      </c>
      <c r="C355" s="193" t="s">
        <v>703</v>
      </c>
      <c r="D355" s="193" t="s">
        <v>697</v>
      </c>
    </row>
    <row r="356" spans="1:4" ht="12.75">
      <c r="A356" s="191">
        <f>IF((SUM('Разделы 1, 2'!F24:F24)=0),"","Неверно!")</f>
      </c>
      <c r="B356" s="192">
        <v>89933</v>
      </c>
      <c r="C356" s="193" t="s">
        <v>704</v>
      </c>
      <c r="D356" s="193" t="s">
        <v>697</v>
      </c>
    </row>
    <row r="357" spans="1:4" ht="12.75">
      <c r="A357" s="191">
        <f>IF((SUM('Разделы 1, 2'!G23:G23)=0),"","Неверно!")</f>
      </c>
      <c r="B357" s="192">
        <v>89933</v>
      </c>
      <c r="C357" s="193" t="s">
        <v>705</v>
      </c>
      <c r="D357" s="193" t="s">
        <v>697</v>
      </c>
    </row>
    <row r="358" spans="1:4" ht="12.75">
      <c r="A358" s="191">
        <f>IF((SUM('Разделы 1, 2'!G24:G24)=0),"","Неверно!")</f>
      </c>
      <c r="B358" s="192">
        <v>89933</v>
      </c>
      <c r="C358" s="193" t="s">
        <v>706</v>
      </c>
      <c r="D358" s="193" t="s">
        <v>697</v>
      </c>
    </row>
    <row r="359" spans="1:4" ht="12.75">
      <c r="A359" s="191">
        <f>IF((SUM('Разделы 1, 2'!H23:H23)=0),"","Неверно!")</f>
      </c>
      <c r="B359" s="192">
        <v>89933</v>
      </c>
      <c r="C359" s="193" t="s">
        <v>707</v>
      </c>
      <c r="D359" s="193" t="s">
        <v>697</v>
      </c>
    </row>
    <row r="360" spans="1:4" ht="12.75">
      <c r="A360" s="191">
        <f>IF((SUM('Разделы 1, 2'!H24:H24)=0),"","Неверно!")</f>
      </c>
      <c r="B360" s="192">
        <v>89933</v>
      </c>
      <c r="C360" s="193" t="s">
        <v>708</v>
      </c>
      <c r="D360" s="193" t="s">
        <v>697</v>
      </c>
    </row>
    <row r="361" spans="1:4" ht="12.75">
      <c r="A361" s="191">
        <f>IF((SUM('Разделы 1, 2'!I23:I23)=0),"","Неверно!")</f>
      </c>
      <c r="B361" s="192">
        <v>89933</v>
      </c>
      <c r="C361" s="193" t="s">
        <v>709</v>
      </c>
      <c r="D361" s="193" t="s">
        <v>697</v>
      </c>
    </row>
    <row r="362" spans="1:4" ht="12.75">
      <c r="A362" s="191">
        <f>IF((SUM('Разделы 1, 2'!I24:I24)=0),"","Неверно!")</f>
      </c>
      <c r="B362" s="192">
        <v>89933</v>
      </c>
      <c r="C362" s="193" t="s">
        <v>710</v>
      </c>
      <c r="D362" s="193" t="s">
        <v>697</v>
      </c>
    </row>
    <row r="363" spans="1:4" ht="12.75">
      <c r="A363" s="191">
        <f>IF((SUM('Разделы 1, 2'!J23:J23)=0),"","Неверно!")</f>
      </c>
      <c r="B363" s="192">
        <v>89933</v>
      </c>
      <c r="C363" s="193" t="s">
        <v>711</v>
      </c>
      <c r="D363" s="193" t="s">
        <v>697</v>
      </c>
    </row>
    <row r="364" spans="1:4" ht="12.75">
      <c r="A364" s="191">
        <f>IF((SUM('Разделы 1, 2'!J24:J24)=0),"","Неверно!")</f>
      </c>
      <c r="B364" s="192">
        <v>89933</v>
      </c>
      <c r="C364" s="193" t="s">
        <v>712</v>
      </c>
      <c r="D364" s="193" t="s">
        <v>697</v>
      </c>
    </row>
    <row r="365" spans="1:4" ht="12.75">
      <c r="A365" s="191">
        <f>IF((SUM('Разделы 1, 2'!K23:K23)=0),"","Неверно!")</f>
      </c>
      <c r="B365" s="192">
        <v>89933</v>
      </c>
      <c r="C365" s="193" t="s">
        <v>713</v>
      </c>
      <c r="D365" s="193" t="s">
        <v>697</v>
      </c>
    </row>
    <row r="366" spans="1:4" ht="12.75">
      <c r="A366" s="191">
        <f>IF((SUM('Разделы 1, 2'!K24:K24)=0),"","Неверно!")</f>
      </c>
      <c r="B366" s="192">
        <v>89933</v>
      </c>
      <c r="C366" s="193" t="s">
        <v>714</v>
      </c>
      <c r="D366" s="193" t="s">
        <v>697</v>
      </c>
    </row>
    <row r="367" spans="1:4" ht="12.75">
      <c r="A367" s="191">
        <f>IF((SUM('Разделы 1, 2'!L23:L23)=0),"","Неверно!")</f>
      </c>
      <c r="B367" s="192">
        <v>89933</v>
      </c>
      <c r="C367" s="193" t="s">
        <v>715</v>
      </c>
      <c r="D367" s="193" t="s">
        <v>697</v>
      </c>
    </row>
    <row r="368" spans="1:4" ht="12.75">
      <c r="A368" s="191">
        <f>IF((SUM('Разделы 1, 2'!L24:L24)=0),"","Неверно!")</f>
      </c>
      <c r="B368" s="192">
        <v>89933</v>
      </c>
      <c r="C368" s="193" t="s">
        <v>716</v>
      </c>
      <c r="D368" s="193" t="s">
        <v>697</v>
      </c>
    </row>
    <row r="369" spans="1:4" ht="12.75">
      <c r="A369" s="191">
        <f>IF((SUM('Разделы 1, 2'!M23:M23)=0),"","Неверно!")</f>
      </c>
      <c r="B369" s="192">
        <v>89933</v>
      </c>
      <c r="C369" s="193" t="s">
        <v>717</v>
      </c>
      <c r="D369" s="193" t="s">
        <v>697</v>
      </c>
    </row>
    <row r="370" spans="1:4" ht="12.75">
      <c r="A370" s="191">
        <f>IF((SUM('Разделы 1, 2'!M24:M24)=0),"","Неверно!")</f>
      </c>
      <c r="B370" s="192">
        <v>89933</v>
      </c>
      <c r="C370" s="193" t="s">
        <v>718</v>
      </c>
      <c r="D370" s="193" t="s">
        <v>697</v>
      </c>
    </row>
    <row r="371" spans="1:4" ht="12.75">
      <c r="A371" s="191">
        <f>IF((SUM('Разделы 1, 2'!N23:N23)=0),"","Неверно!")</f>
      </c>
      <c r="B371" s="192">
        <v>89933</v>
      </c>
      <c r="C371" s="193" t="s">
        <v>719</v>
      </c>
      <c r="D371" s="193" t="s">
        <v>697</v>
      </c>
    </row>
    <row r="372" spans="1:4" ht="12.75">
      <c r="A372" s="191">
        <f>IF((SUM('Разделы 1, 2'!N24:N24)=0),"","Неверно!")</f>
      </c>
      <c r="B372" s="192">
        <v>89933</v>
      </c>
      <c r="C372" s="193" t="s">
        <v>720</v>
      </c>
      <c r="D372" s="193" t="s">
        <v>697</v>
      </c>
    </row>
    <row r="373" spans="1:4" ht="12.75">
      <c r="A373" s="191">
        <f>IF((SUM('Разделы 1, 2'!O23:O23)=0),"","Неверно!")</f>
      </c>
      <c r="B373" s="192">
        <v>89933</v>
      </c>
      <c r="C373" s="193" t="s">
        <v>721</v>
      </c>
      <c r="D373" s="193" t="s">
        <v>697</v>
      </c>
    </row>
    <row r="374" spans="1:4" ht="12.75">
      <c r="A374" s="191">
        <f>IF((SUM('Разделы 1, 2'!O24:O24)=0),"","Неверно!")</f>
      </c>
      <c r="B374" s="192">
        <v>89933</v>
      </c>
      <c r="C374" s="193" t="s">
        <v>722</v>
      </c>
      <c r="D374" s="193" t="s">
        <v>697</v>
      </c>
    </row>
    <row r="375" spans="1:4" ht="12.75">
      <c r="A375" s="191">
        <f>IF((SUM('Разделы 1, 2'!P23:P23)=0),"","Неверно!")</f>
      </c>
      <c r="B375" s="192">
        <v>89933</v>
      </c>
      <c r="C375" s="193" t="s">
        <v>723</v>
      </c>
      <c r="D375" s="193" t="s">
        <v>697</v>
      </c>
    </row>
    <row r="376" spans="1:4" ht="12.75">
      <c r="A376" s="191">
        <f>IF((SUM('Разделы 1, 2'!P24:P24)=0),"","Неверно!")</f>
      </c>
      <c r="B376" s="192">
        <v>89933</v>
      </c>
      <c r="C376" s="193" t="s">
        <v>724</v>
      </c>
      <c r="D376" s="193" t="s">
        <v>697</v>
      </c>
    </row>
    <row r="377" spans="1:4" ht="12.75">
      <c r="A377" s="191">
        <f>IF((SUM('Разделы 1, 2'!Q23:Q23)=0),"","Неверно!")</f>
      </c>
      <c r="B377" s="192">
        <v>89933</v>
      </c>
      <c r="C377" s="193" t="s">
        <v>725</v>
      </c>
      <c r="D377" s="193" t="s">
        <v>697</v>
      </c>
    </row>
    <row r="378" spans="1:4" ht="12.75">
      <c r="A378" s="191">
        <f>IF((SUM('Разделы 1, 2'!Q24:Q24)=0),"","Неверно!")</f>
      </c>
      <c r="B378" s="192">
        <v>89933</v>
      </c>
      <c r="C378" s="193" t="s">
        <v>726</v>
      </c>
      <c r="D378" s="193" t="s">
        <v>697</v>
      </c>
    </row>
    <row r="379" spans="1:4" ht="12.75">
      <c r="A379" s="191">
        <f>IF((SUM('Разделы 1, 2'!R23:R23)=0),"","Неверно!")</f>
      </c>
      <c r="B379" s="192">
        <v>89933</v>
      </c>
      <c r="C379" s="193" t="s">
        <v>727</v>
      </c>
      <c r="D379" s="193" t="s">
        <v>697</v>
      </c>
    </row>
    <row r="380" spans="1:4" ht="12.75">
      <c r="A380" s="191">
        <f>IF((SUM('Разделы 1, 2'!R24:R24)=0),"","Неверно!")</f>
      </c>
      <c r="B380" s="192">
        <v>89933</v>
      </c>
      <c r="C380" s="193" t="s">
        <v>728</v>
      </c>
      <c r="D380" s="193" t="s">
        <v>697</v>
      </c>
    </row>
    <row r="381" spans="1:4" ht="12.75">
      <c r="A381" s="191">
        <f>IF((SUM('Разделы 1, 2'!S23:S23)=0),"","Неверно!")</f>
      </c>
      <c r="B381" s="192">
        <v>89933</v>
      </c>
      <c r="C381" s="193" t="s">
        <v>729</v>
      </c>
      <c r="D381" s="193" t="s">
        <v>697</v>
      </c>
    </row>
    <row r="382" spans="1:4" ht="12.75">
      <c r="A382" s="191">
        <f>IF((SUM('Разделы 1, 2'!S24:S24)=0),"","Неверно!")</f>
      </c>
      <c r="B382" s="192">
        <v>89933</v>
      </c>
      <c r="C382" s="193" t="s">
        <v>730</v>
      </c>
      <c r="D382" s="193" t="s">
        <v>697</v>
      </c>
    </row>
    <row r="383" spans="1:4" ht="12.75">
      <c r="A383" s="191">
        <f>IF((SUM('Разделы 1, 2'!T23:T23)=0),"","Неверно!")</f>
      </c>
      <c r="B383" s="192">
        <v>89933</v>
      </c>
      <c r="C383" s="193" t="s">
        <v>731</v>
      </c>
      <c r="D383" s="193" t="s">
        <v>697</v>
      </c>
    </row>
    <row r="384" spans="1:4" ht="12.75">
      <c r="A384" s="191">
        <f>IF((SUM('Разделы 1, 2'!T24:T24)=0),"","Неверно!")</f>
      </c>
      <c r="B384" s="192">
        <v>89933</v>
      </c>
      <c r="C384" s="193" t="s">
        <v>732</v>
      </c>
      <c r="D384" s="193" t="s">
        <v>697</v>
      </c>
    </row>
    <row r="385" spans="1:4" ht="12.75">
      <c r="A385" s="191">
        <f>IF((SUM('Разделы 1, 2'!U23:U23)=0),"","Неверно!")</f>
      </c>
      <c r="B385" s="192">
        <v>89933</v>
      </c>
      <c r="C385" s="193" t="s">
        <v>733</v>
      </c>
      <c r="D385" s="193" t="s">
        <v>697</v>
      </c>
    </row>
    <row r="386" spans="1:4" ht="12.75">
      <c r="A386" s="191">
        <f>IF((SUM('Разделы 1, 2'!U24:U24)=0),"","Неверно!")</f>
      </c>
      <c r="B386" s="192">
        <v>89933</v>
      </c>
      <c r="C386" s="193" t="s">
        <v>734</v>
      </c>
      <c r="D386" s="193" t="s">
        <v>697</v>
      </c>
    </row>
    <row r="387" spans="1:4" ht="12.75">
      <c r="A387" s="191">
        <f>IF((SUM('Раздел 4'!D9:V9)=0),"","Неверно!")</f>
      </c>
      <c r="B387" s="192">
        <v>89935</v>
      </c>
      <c r="C387" s="193" t="s">
        <v>735</v>
      </c>
      <c r="D387" s="193" t="s">
        <v>736</v>
      </c>
    </row>
    <row r="388" spans="1:4" ht="12.75">
      <c r="A388" s="191">
        <f>IF((SUM('Раздел 4'!D10:V10)=0),"","Неверно!")</f>
      </c>
      <c r="B388" s="192">
        <v>89935</v>
      </c>
      <c r="C388" s="193" t="s">
        <v>737</v>
      </c>
      <c r="D388" s="193" t="s">
        <v>736</v>
      </c>
    </row>
    <row r="389" spans="1:4" ht="12.75">
      <c r="A389" s="191">
        <f>IF((SUM('Раздел 4'!D11:V11)=0),"","Неверно!")</f>
      </c>
      <c r="B389" s="192">
        <v>89935</v>
      </c>
      <c r="C389" s="193" t="s">
        <v>738</v>
      </c>
      <c r="D389" s="193" t="s">
        <v>736</v>
      </c>
    </row>
    <row r="390" spans="1:4" ht="12.75">
      <c r="A390" s="191">
        <f>IF((SUM('Раздел 4'!D12:V12)=0),"","Неверно!")</f>
      </c>
      <c r="B390" s="192">
        <v>89935</v>
      </c>
      <c r="C390" s="193" t="s">
        <v>739</v>
      </c>
      <c r="D390" s="193" t="s">
        <v>736</v>
      </c>
    </row>
    <row r="391" spans="1:4" ht="12.75">
      <c r="A391" s="191">
        <f>IF((SUM('Раздел 4'!D13:V13)=0),"","Неверно!")</f>
      </c>
      <c r="B391" s="192">
        <v>89935</v>
      </c>
      <c r="C391" s="193" t="s">
        <v>740</v>
      </c>
      <c r="D391" s="193" t="s">
        <v>736</v>
      </c>
    </row>
    <row r="392" spans="1:4" ht="12.75">
      <c r="A392" s="191">
        <f>IF((SUM('Раздел 4'!D14:V14)=0),"","Неверно!")</f>
      </c>
      <c r="B392" s="192">
        <v>89935</v>
      </c>
      <c r="C392" s="193" t="s">
        <v>741</v>
      </c>
      <c r="D392" s="193" t="s">
        <v>736</v>
      </c>
    </row>
    <row r="393" spans="1:4" ht="12.75">
      <c r="A393" s="191">
        <f>IF((SUM('Раздел 4'!D15:V15)=0),"","Неверно!")</f>
      </c>
      <c r="B393" s="192">
        <v>89935</v>
      </c>
      <c r="C393" s="193" t="s">
        <v>742</v>
      </c>
      <c r="D393" s="193" t="s">
        <v>736</v>
      </c>
    </row>
    <row r="394" spans="1:4" ht="12.75">
      <c r="A394" s="191">
        <f>IF((SUM('Раздел 4'!D16:V16)=0),"","Неверно!")</f>
      </c>
      <c r="B394" s="192">
        <v>89935</v>
      </c>
      <c r="C394" s="193" t="s">
        <v>743</v>
      </c>
      <c r="D394" s="193" t="s">
        <v>736</v>
      </c>
    </row>
    <row r="395" spans="1:4" ht="12.75">
      <c r="A395" s="191">
        <f>IF((SUM('Раздел 4'!D17:V17)=0),"","Неверно!")</f>
      </c>
      <c r="B395" s="192">
        <v>89935</v>
      </c>
      <c r="C395" s="193" t="s">
        <v>744</v>
      </c>
      <c r="D395" s="193" t="s">
        <v>736</v>
      </c>
    </row>
    <row r="396" spans="1:4" ht="12.75">
      <c r="A396" s="191">
        <f>IF((SUM('Раздел 4'!D18:V18)=0),"","Неверно!")</f>
      </c>
      <c r="B396" s="192">
        <v>89935</v>
      </c>
      <c r="C396" s="193" t="s">
        <v>745</v>
      </c>
      <c r="D396" s="193" t="s">
        <v>736</v>
      </c>
    </row>
    <row r="397" spans="1:4" ht="12.75">
      <c r="A397" s="191">
        <f>IF((SUM('Раздел 4'!D19:V19)=0),"","Неверно!")</f>
      </c>
      <c r="B397" s="192">
        <v>89935</v>
      </c>
      <c r="C397" s="193" t="s">
        <v>746</v>
      </c>
      <c r="D397" s="193" t="s">
        <v>736</v>
      </c>
    </row>
    <row r="398" spans="1:4" ht="12.75">
      <c r="A398" s="191">
        <f>IF((SUM('Раздел 4'!D20:V20)=0),"","Неверно!")</f>
      </c>
      <c r="B398" s="192">
        <v>89935</v>
      </c>
      <c r="C398" s="193" t="s">
        <v>747</v>
      </c>
      <c r="D398" s="193" t="s">
        <v>736</v>
      </c>
    </row>
    <row r="399" spans="1:4" ht="12.75">
      <c r="A399" s="191">
        <f>IF((SUM('Раздел 4'!D21:V21)=0),"","Неверно!")</f>
      </c>
      <c r="B399" s="192">
        <v>89935</v>
      </c>
      <c r="C399" s="193" t="s">
        <v>748</v>
      </c>
      <c r="D399" s="193" t="s">
        <v>736</v>
      </c>
    </row>
    <row r="400" spans="1:4" ht="12.75">
      <c r="A400" s="191">
        <f>IF((SUM('Раздел 4'!D22:V22)=0),"","Неверно!")</f>
      </c>
      <c r="B400" s="192">
        <v>89935</v>
      </c>
      <c r="C400" s="193" t="s">
        <v>749</v>
      </c>
      <c r="D400" s="193" t="s">
        <v>736</v>
      </c>
    </row>
    <row r="401" spans="1:4" ht="12.75">
      <c r="A401" s="191">
        <f>IF((SUM('Раздел 4'!D23:V23)=0),"","Неверно!")</f>
      </c>
      <c r="B401" s="192">
        <v>89935</v>
      </c>
      <c r="C401" s="193" t="s">
        <v>750</v>
      </c>
      <c r="D401" s="193" t="s">
        <v>736</v>
      </c>
    </row>
    <row r="402" spans="1:4" ht="12.75">
      <c r="A402" s="191">
        <f>IF((SUM('Раздел 4'!D24:V24)=0),"","Неверно!")</f>
      </c>
      <c r="B402" s="192">
        <v>89935</v>
      </c>
      <c r="C402" s="193" t="s">
        <v>751</v>
      </c>
      <c r="D402" s="193" t="s">
        <v>736</v>
      </c>
    </row>
    <row r="403" spans="1:4" ht="12.75">
      <c r="A403" s="191">
        <f>IF((SUM('Раздел 4'!D25:V25)=0),"","Неверно!")</f>
      </c>
      <c r="B403" s="192">
        <v>89935</v>
      </c>
      <c r="C403" s="193" t="s">
        <v>752</v>
      </c>
      <c r="D403" s="193" t="s">
        <v>736</v>
      </c>
    </row>
    <row r="404" spans="1:4" ht="12.75">
      <c r="A404" s="191">
        <f>IF((SUM('Раздел 4'!D26:V26)=0),"","Неверно!")</f>
      </c>
      <c r="B404" s="192">
        <v>89935</v>
      </c>
      <c r="C404" s="193" t="s">
        <v>753</v>
      </c>
      <c r="D404" s="193" t="s">
        <v>736</v>
      </c>
    </row>
    <row r="405" spans="1:4" ht="12.75">
      <c r="A405" s="191">
        <f>IF((SUM('Раздел 4'!D27:V27)=0),"","Неверно!")</f>
      </c>
      <c r="B405" s="192">
        <v>89935</v>
      </c>
      <c r="C405" s="193" t="s">
        <v>754</v>
      </c>
      <c r="D405" s="193" t="s">
        <v>736</v>
      </c>
    </row>
    <row r="406" spans="1:4" ht="12.75">
      <c r="A406" s="191">
        <f>IF((SUM('Раздел 4'!D28:V28)=0),"","Неверно!")</f>
      </c>
      <c r="B406" s="192">
        <v>89935</v>
      </c>
      <c r="C406" s="193" t="s">
        <v>755</v>
      </c>
      <c r="D406" s="193" t="s">
        <v>736</v>
      </c>
    </row>
    <row r="407" spans="1:4" ht="12.75">
      <c r="A407" s="191">
        <f>IF((SUM('Раздел 4'!D29:V29)=0),"","Неверно!")</f>
      </c>
      <c r="B407" s="192">
        <v>89935</v>
      </c>
      <c r="C407" s="193" t="s">
        <v>756</v>
      </c>
      <c r="D407" s="193" t="s">
        <v>736</v>
      </c>
    </row>
    <row r="408" spans="1:4" ht="12.75">
      <c r="A408" s="191">
        <f>IF((SUM('Раздел 4'!D30:V30)=0),"","Неверно!")</f>
      </c>
      <c r="B408" s="192">
        <v>89935</v>
      </c>
      <c r="C408" s="193" t="s">
        <v>757</v>
      </c>
      <c r="D408" s="193" t="s">
        <v>736</v>
      </c>
    </row>
    <row r="409" spans="1:4" ht="12.75">
      <c r="A409" s="191">
        <f>IF((SUM('Раздел 4'!D31:V31)=0),"","Неверно!")</f>
      </c>
      <c r="B409" s="192">
        <v>89935</v>
      </c>
      <c r="C409" s="193" t="s">
        <v>758</v>
      </c>
      <c r="D409" s="193" t="s">
        <v>736</v>
      </c>
    </row>
    <row r="410" spans="1:4" ht="12.75">
      <c r="A410" s="191">
        <f>IF((SUM('Раздел 4'!D32:V32)=0),"","Неверно!")</f>
      </c>
      <c r="B410" s="192">
        <v>89935</v>
      </c>
      <c r="C410" s="193" t="s">
        <v>759</v>
      </c>
      <c r="D410" s="193" t="s">
        <v>736</v>
      </c>
    </row>
    <row r="411" spans="1:4" ht="12.75">
      <c r="A411" s="191">
        <f>IF((SUM('Раздел 4'!D33:V33)=0),"","Неверно!")</f>
      </c>
      <c r="B411" s="192">
        <v>89935</v>
      </c>
      <c r="C411" s="193" t="s">
        <v>760</v>
      </c>
      <c r="D411" s="193" t="s">
        <v>736</v>
      </c>
    </row>
    <row r="412" spans="1:4" ht="12.75">
      <c r="A412" s="191">
        <f>IF((SUM('Раздел 4'!D34:V34)=0),"","Неверно!")</f>
      </c>
      <c r="B412" s="192">
        <v>89935</v>
      </c>
      <c r="C412" s="193" t="s">
        <v>761</v>
      </c>
      <c r="D412" s="193" t="s">
        <v>736</v>
      </c>
    </row>
    <row r="413" spans="1:4" ht="12.75">
      <c r="A413" s="191">
        <f>IF((SUM('Раздел 4'!D35:V35)=0),"","Неверно!")</f>
      </c>
      <c r="B413" s="192">
        <v>89935</v>
      </c>
      <c r="C413" s="193" t="s">
        <v>762</v>
      </c>
      <c r="D413" s="193" t="s">
        <v>736</v>
      </c>
    </row>
    <row r="414" spans="1:4" ht="12.75">
      <c r="A414" s="191">
        <f>IF((SUM('Раздел 4'!D36:V36)=0),"","Неверно!")</f>
      </c>
      <c r="B414" s="192">
        <v>89935</v>
      </c>
      <c r="C414" s="193" t="s">
        <v>763</v>
      </c>
      <c r="D414" s="193" t="s">
        <v>736</v>
      </c>
    </row>
    <row r="415" spans="1:4" ht="12.75">
      <c r="A415" s="191">
        <f>IF((SUM('Разделы 1, 2'!C10:C10)=0),"","Неверно!")</f>
      </c>
      <c r="B415" s="192">
        <v>89937</v>
      </c>
      <c r="C415" s="193" t="s">
        <v>764</v>
      </c>
      <c r="D415" s="193" t="s">
        <v>765</v>
      </c>
    </row>
    <row r="416" spans="1:4" ht="12.75">
      <c r="A416" s="191">
        <f>IF((SUM('Разделы 1, 2'!C18:C18)=0),"","Неверно!")</f>
      </c>
      <c r="B416" s="192">
        <v>89985</v>
      </c>
      <c r="C416" s="193" t="s">
        <v>847</v>
      </c>
      <c r="D416" s="193" t="s">
        <v>0</v>
      </c>
    </row>
    <row r="417" spans="1:4" ht="12.75">
      <c r="A417" s="191">
        <f>IF((SUM('Разделы 1, 2'!C19:C19)=0),"","Неверно!")</f>
      </c>
      <c r="B417" s="192">
        <v>89985</v>
      </c>
      <c r="C417" s="193" t="s">
        <v>676</v>
      </c>
      <c r="D417" s="193" t="s">
        <v>0</v>
      </c>
    </row>
    <row r="418" spans="1:4" ht="12.75">
      <c r="A418" s="191">
        <f>IF((SUM('Разделы 1, 2'!C20:C20)=0),"","Неверно!")</f>
      </c>
      <c r="B418" s="192">
        <v>89985</v>
      </c>
      <c r="C418" s="193" t="s">
        <v>1</v>
      </c>
      <c r="D418" s="193" t="s">
        <v>0</v>
      </c>
    </row>
    <row r="419" spans="1:4" ht="12.75">
      <c r="A419" s="191">
        <f>IF((SUM('Разделы 1, 2'!C21:C21)=0),"","Неверно!")</f>
      </c>
      <c r="B419" s="192">
        <v>89985</v>
      </c>
      <c r="C419" s="193" t="s">
        <v>2</v>
      </c>
      <c r="D419" s="193" t="s">
        <v>0</v>
      </c>
    </row>
    <row r="420" spans="1:4" ht="12.75">
      <c r="A420" s="191">
        <f>IF((SUM('Разделы 1, 2'!C22:C22)=0),"","Неверно!")</f>
      </c>
      <c r="B420" s="192">
        <v>89985</v>
      </c>
      <c r="C420" s="193" t="s">
        <v>766</v>
      </c>
      <c r="D420" s="193" t="s">
        <v>0</v>
      </c>
    </row>
    <row r="421" spans="1:4" ht="12.75">
      <c r="A421" s="191">
        <f>IF((SUM('Разделы 1, 2'!C23:C23)=0),"","Неверно!")</f>
      </c>
      <c r="B421" s="192">
        <v>89985</v>
      </c>
      <c r="C421" s="193" t="s">
        <v>696</v>
      </c>
      <c r="D421" s="193" t="s">
        <v>0</v>
      </c>
    </row>
    <row r="422" spans="1:4" ht="12.75">
      <c r="A422" s="191">
        <f>IF((SUM('Разделы 1, 2'!C24:C24)=0),"","Неверно!")</f>
      </c>
      <c r="B422" s="192">
        <v>89985</v>
      </c>
      <c r="C422" s="193" t="s">
        <v>698</v>
      </c>
      <c r="D422" s="193" t="s">
        <v>0</v>
      </c>
    </row>
  </sheetData>
  <sheetProtection password="EC45" sheet="1"/>
  <printOptions/>
  <pageMargins left="0.25" right="0.25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80"/>
  <sheetViews>
    <sheetView workbookViewId="0" topLeftCell="A1">
      <selection activeCell="E2" sqref="E2"/>
    </sheetView>
  </sheetViews>
  <sheetFormatPr defaultColWidth="9.140625" defaultRowHeight="12.75"/>
  <cols>
    <col min="1" max="1" width="9.140625" style="188" customWidth="1"/>
    <col min="2" max="2" width="13.7109375" style="188" customWidth="1"/>
    <col min="3" max="3" width="27.28125" style="188" customWidth="1"/>
    <col min="4" max="4" width="42.00390625" style="188" customWidth="1"/>
    <col min="5" max="5" width="35.00390625" style="188" customWidth="1"/>
    <col min="6" max="16384" width="9.140625" style="188" customWidth="1"/>
  </cols>
  <sheetData>
    <row r="1" spans="1:5" ht="13.5" thickBot="1">
      <c r="A1" s="189" t="s">
        <v>300</v>
      </c>
      <c r="B1" s="189" t="s">
        <v>301</v>
      </c>
      <c r="C1" s="189" t="s">
        <v>302</v>
      </c>
      <c r="D1" s="189" t="s">
        <v>303</v>
      </c>
      <c r="E1" s="185" t="s">
        <v>846</v>
      </c>
    </row>
    <row r="2" spans="1:5" ht="51">
      <c r="A2" s="194">
        <f>IF((SUM('Разделы 1, 2'!C22:C22)=0),"","Неверно!")</f>
      </c>
      <c r="B2" s="195">
        <v>89934</v>
      </c>
      <c r="C2" s="196" t="s">
        <v>766</v>
      </c>
      <c r="D2" s="197" t="s">
        <v>767</v>
      </c>
      <c r="E2" s="186"/>
    </row>
    <row r="3" spans="1:5" ht="51">
      <c r="A3" s="194">
        <f>IF((SUM('Разделы 1, 2'!D22:D22)=0),"","Неверно!")</f>
      </c>
      <c r="B3" s="195">
        <v>89934</v>
      </c>
      <c r="C3" s="196" t="s">
        <v>768</v>
      </c>
      <c r="D3" s="197" t="s">
        <v>767</v>
      </c>
      <c r="E3" s="187"/>
    </row>
    <row r="4" spans="1:5" ht="51">
      <c r="A4" s="194">
        <f>IF((SUM('Разделы 1, 2'!E22:E22)=0),"","Неверно!")</f>
      </c>
      <c r="B4" s="195">
        <v>89934</v>
      </c>
      <c r="C4" s="196" t="s">
        <v>769</v>
      </c>
      <c r="D4" s="197" t="s">
        <v>767</v>
      </c>
      <c r="E4" s="187"/>
    </row>
    <row r="5" spans="1:5" ht="51">
      <c r="A5" s="194">
        <f>IF((SUM('Разделы 1, 2'!F22:F22)=0),"","Неверно!")</f>
      </c>
      <c r="B5" s="195">
        <v>89934</v>
      </c>
      <c r="C5" s="196" t="s">
        <v>770</v>
      </c>
      <c r="D5" s="197" t="s">
        <v>767</v>
      </c>
      <c r="E5" s="187"/>
    </row>
    <row r="6" spans="1:5" ht="51">
      <c r="A6" s="194">
        <f>IF((SUM('Разделы 1, 2'!G22:G22)=0),"","Неверно!")</f>
      </c>
      <c r="B6" s="195">
        <v>89934</v>
      </c>
      <c r="C6" s="196" t="s">
        <v>771</v>
      </c>
      <c r="D6" s="197" t="s">
        <v>767</v>
      </c>
      <c r="E6" s="187"/>
    </row>
    <row r="7" spans="1:5" ht="51">
      <c r="A7" s="194">
        <f>IF((SUM('Разделы 1, 2'!H22:H22)=0),"","Неверно!")</f>
      </c>
      <c r="B7" s="195">
        <v>89934</v>
      </c>
      <c r="C7" s="196" t="s">
        <v>772</v>
      </c>
      <c r="D7" s="197" t="s">
        <v>767</v>
      </c>
      <c r="E7" s="187"/>
    </row>
    <row r="8" spans="1:5" ht="51">
      <c r="A8" s="194">
        <f>IF((SUM('Разделы 1, 2'!I22:I22)=0),"","Неверно!")</f>
      </c>
      <c r="B8" s="195">
        <v>89934</v>
      </c>
      <c r="C8" s="196" t="s">
        <v>773</v>
      </c>
      <c r="D8" s="197" t="s">
        <v>767</v>
      </c>
      <c r="E8" s="187"/>
    </row>
    <row r="9" spans="1:5" ht="51">
      <c r="A9" s="194">
        <f>IF((SUM('Разделы 1, 2'!J22:J22)=0),"","Неверно!")</f>
      </c>
      <c r="B9" s="195">
        <v>89934</v>
      </c>
      <c r="C9" s="196" t="s">
        <v>774</v>
      </c>
      <c r="D9" s="197" t="s">
        <v>767</v>
      </c>
      <c r="E9" s="187"/>
    </row>
    <row r="10" spans="1:5" ht="51">
      <c r="A10" s="194">
        <f>IF((SUM('Разделы 1, 2'!K22:K22)=0),"","Неверно!")</f>
      </c>
      <c r="B10" s="195">
        <v>89934</v>
      </c>
      <c r="C10" s="196" t="s">
        <v>775</v>
      </c>
      <c r="D10" s="197" t="s">
        <v>767</v>
      </c>
      <c r="E10" s="187"/>
    </row>
    <row r="11" spans="1:5" ht="51">
      <c r="A11" s="194">
        <f>IF((SUM('Разделы 1, 2'!L22:L22)=0),"","Неверно!")</f>
      </c>
      <c r="B11" s="195">
        <v>89934</v>
      </c>
      <c r="C11" s="196" t="s">
        <v>776</v>
      </c>
      <c r="D11" s="197" t="s">
        <v>767</v>
      </c>
      <c r="E11" s="187"/>
    </row>
    <row r="12" spans="1:5" ht="51">
      <c r="A12" s="194">
        <f>IF((SUM('Разделы 1, 2'!M22:M22)=0),"","Неверно!")</f>
      </c>
      <c r="B12" s="195">
        <v>89934</v>
      </c>
      <c r="C12" s="196" t="s">
        <v>777</v>
      </c>
      <c r="D12" s="197" t="s">
        <v>767</v>
      </c>
      <c r="E12" s="187"/>
    </row>
    <row r="13" spans="1:5" ht="51">
      <c r="A13" s="194">
        <f>IF((SUM('Разделы 1, 2'!N22:N22)=0),"","Неверно!")</f>
      </c>
      <c r="B13" s="195">
        <v>89934</v>
      </c>
      <c r="C13" s="196" t="s">
        <v>778</v>
      </c>
      <c r="D13" s="197" t="s">
        <v>767</v>
      </c>
      <c r="E13" s="187"/>
    </row>
    <row r="14" spans="1:5" ht="51">
      <c r="A14" s="194">
        <f>IF((SUM('Разделы 1, 2'!O22:O22)=0),"","Неверно!")</f>
      </c>
      <c r="B14" s="195">
        <v>89934</v>
      </c>
      <c r="C14" s="196" t="s">
        <v>779</v>
      </c>
      <c r="D14" s="197" t="s">
        <v>767</v>
      </c>
      <c r="E14" s="187"/>
    </row>
    <row r="15" spans="1:5" ht="51">
      <c r="A15" s="194">
        <f>IF((SUM('Разделы 1, 2'!P22:P22)=0),"","Неверно!")</f>
      </c>
      <c r="B15" s="195">
        <v>89934</v>
      </c>
      <c r="C15" s="196" t="s">
        <v>780</v>
      </c>
      <c r="D15" s="197" t="s">
        <v>767</v>
      </c>
      <c r="E15" s="187"/>
    </row>
    <row r="16" spans="1:5" ht="51">
      <c r="A16" s="194">
        <f>IF((SUM('Разделы 1, 2'!Q22:Q22)=0),"","Неверно!")</f>
      </c>
      <c r="B16" s="195">
        <v>89934</v>
      </c>
      <c r="C16" s="196" t="s">
        <v>781</v>
      </c>
      <c r="D16" s="197" t="s">
        <v>767</v>
      </c>
      <c r="E16" s="187"/>
    </row>
    <row r="17" spans="1:5" ht="51">
      <c r="A17" s="194">
        <f>IF((SUM('Разделы 1, 2'!R22:R22)=0),"","Неверно!")</f>
      </c>
      <c r="B17" s="195">
        <v>89934</v>
      </c>
      <c r="C17" s="196" t="s">
        <v>782</v>
      </c>
      <c r="D17" s="197" t="s">
        <v>767</v>
      </c>
      <c r="E17" s="187"/>
    </row>
    <row r="18" spans="1:5" ht="51">
      <c r="A18" s="194">
        <f>IF((SUM('Разделы 1, 2'!S22:S22)=0),"","Неверно!")</f>
      </c>
      <c r="B18" s="195">
        <v>89934</v>
      </c>
      <c r="C18" s="196" t="s">
        <v>783</v>
      </c>
      <c r="D18" s="197" t="s">
        <v>767</v>
      </c>
      <c r="E18" s="187"/>
    </row>
    <row r="19" spans="1:5" ht="51">
      <c r="A19" s="194">
        <f>IF((SUM('Разделы 1, 2'!T22:T22)=0),"","Неверно!")</f>
      </c>
      <c r="B19" s="195">
        <v>89934</v>
      </c>
      <c r="C19" s="196" t="s">
        <v>784</v>
      </c>
      <c r="D19" s="197" t="s">
        <v>767</v>
      </c>
      <c r="E19" s="187"/>
    </row>
    <row r="20" spans="1:5" ht="51">
      <c r="A20" s="194">
        <f>IF((SUM('Разделы 1, 2'!U22:U22)=0),"","Неверно!")</f>
      </c>
      <c r="B20" s="195">
        <v>89934</v>
      </c>
      <c r="C20" s="196" t="s">
        <v>785</v>
      </c>
      <c r="D20" s="197" t="s">
        <v>767</v>
      </c>
      <c r="E20" s="187"/>
    </row>
    <row r="21" spans="1:5" ht="51">
      <c r="A21" s="194">
        <f>IF((SUM('Раздел 4'!X9:X9)=0),"","Неверно!")</f>
      </c>
      <c r="B21" s="195">
        <v>89936</v>
      </c>
      <c r="C21" s="196" t="s">
        <v>786</v>
      </c>
      <c r="D21" s="197" t="s">
        <v>767</v>
      </c>
      <c r="E21" s="187"/>
    </row>
    <row r="22" spans="1:5" ht="51">
      <c r="A22" s="194">
        <f>IF((SUM('Раздел 4'!X10:X10)=0),"","Неверно!")</f>
      </c>
      <c r="B22" s="195">
        <v>89936</v>
      </c>
      <c r="C22" s="196" t="s">
        <v>787</v>
      </c>
      <c r="D22" s="197" t="s">
        <v>767</v>
      </c>
      <c r="E22" s="187"/>
    </row>
    <row r="23" spans="1:5" ht="51">
      <c r="A23" s="194">
        <f>IF((SUM('Раздел 4'!X11:X11)=0),"","Неверно!")</f>
      </c>
      <c r="B23" s="195">
        <v>89936</v>
      </c>
      <c r="C23" s="196" t="s">
        <v>788</v>
      </c>
      <c r="D23" s="197" t="s">
        <v>767</v>
      </c>
      <c r="E23" s="187"/>
    </row>
    <row r="24" spans="1:5" ht="51">
      <c r="A24" s="194">
        <f>IF((SUM('Раздел 4'!X12:X12)=0),"","Неверно!")</f>
      </c>
      <c r="B24" s="195">
        <v>89936</v>
      </c>
      <c r="C24" s="196" t="s">
        <v>789</v>
      </c>
      <c r="D24" s="197" t="s">
        <v>767</v>
      </c>
      <c r="E24" s="187"/>
    </row>
    <row r="25" spans="1:5" ht="51">
      <c r="A25" s="194">
        <f>IF((SUM('Раздел 4'!X13:X13)=0),"","Неверно!")</f>
      </c>
      <c r="B25" s="195">
        <v>89936</v>
      </c>
      <c r="C25" s="196" t="s">
        <v>790</v>
      </c>
      <c r="D25" s="197" t="s">
        <v>767</v>
      </c>
      <c r="E25" s="187"/>
    </row>
    <row r="26" spans="1:5" ht="51">
      <c r="A26" s="194">
        <f>IF((SUM('Раздел 4'!X14:X14)=0),"","Неверно!")</f>
      </c>
      <c r="B26" s="195">
        <v>89936</v>
      </c>
      <c r="C26" s="196" t="s">
        <v>791</v>
      </c>
      <c r="D26" s="197" t="s">
        <v>767</v>
      </c>
      <c r="E26" s="187"/>
    </row>
    <row r="27" spans="1:5" ht="51">
      <c r="A27" s="194">
        <f>IF((SUM('Раздел 4'!X15:X15)=0),"","Неверно!")</f>
      </c>
      <c r="B27" s="195">
        <v>89936</v>
      </c>
      <c r="C27" s="196" t="s">
        <v>792</v>
      </c>
      <c r="D27" s="197" t="s">
        <v>767</v>
      </c>
      <c r="E27" s="187"/>
    </row>
    <row r="28" spans="1:5" ht="51">
      <c r="A28" s="194">
        <f>IF((SUM('Раздел 4'!X16:X16)=0),"","Неверно!")</f>
      </c>
      <c r="B28" s="195">
        <v>89936</v>
      </c>
      <c r="C28" s="196" t="s">
        <v>793</v>
      </c>
      <c r="D28" s="197" t="s">
        <v>767</v>
      </c>
      <c r="E28" s="187"/>
    </row>
    <row r="29" spans="1:5" ht="51">
      <c r="A29" s="194">
        <f>IF((SUM('Раздел 4'!X17:X17)=0),"","Неверно!")</f>
      </c>
      <c r="B29" s="195">
        <v>89936</v>
      </c>
      <c r="C29" s="196" t="s">
        <v>794</v>
      </c>
      <c r="D29" s="197" t="s">
        <v>767</v>
      </c>
      <c r="E29" s="187"/>
    </row>
    <row r="30" spans="1:5" ht="51">
      <c r="A30" s="194">
        <f>IF((SUM('Раздел 4'!X18:X18)=0),"","Неверно!")</f>
      </c>
      <c r="B30" s="195">
        <v>89936</v>
      </c>
      <c r="C30" s="196" t="s">
        <v>795</v>
      </c>
      <c r="D30" s="197" t="s">
        <v>767</v>
      </c>
      <c r="E30" s="187"/>
    </row>
    <row r="31" spans="1:5" ht="51">
      <c r="A31" s="194">
        <f>IF((SUM('Раздел 4'!X19:X19)=0),"","Неверно!")</f>
      </c>
      <c r="B31" s="195">
        <v>89936</v>
      </c>
      <c r="C31" s="196" t="s">
        <v>796</v>
      </c>
      <c r="D31" s="197" t="s">
        <v>767</v>
      </c>
      <c r="E31" s="187"/>
    </row>
    <row r="32" spans="1:5" ht="51">
      <c r="A32" s="194">
        <f>IF((SUM('Раздел 4'!X20:X20)=0),"","Неверно!")</f>
      </c>
      <c r="B32" s="195">
        <v>89936</v>
      </c>
      <c r="C32" s="196" t="s">
        <v>797</v>
      </c>
      <c r="D32" s="197" t="s">
        <v>767</v>
      </c>
      <c r="E32" s="187"/>
    </row>
    <row r="33" spans="1:5" ht="51">
      <c r="A33" s="194">
        <f>IF((SUM('Раздел 4'!X21:X21)=0),"","Неверно!")</f>
      </c>
      <c r="B33" s="195">
        <v>89936</v>
      </c>
      <c r="C33" s="196" t="s">
        <v>798</v>
      </c>
      <c r="D33" s="197" t="s">
        <v>767</v>
      </c>
      <c r="E33" s="187"/>
    </row>
    <row r="34" spans="1:5" ht="51">
      <c r="A34" s="194">
        <f>IF((SUM('Раздел 4'!X22:X22)=0),"","Неверно!")</f>
      </c>
      <c r="B34" s="195">
        <v>89936</v>
      </c>
      <c r="C34" s="196" t="s">
        <v>799</v>
      </c>
      <c r="D34" s="197" t="s">
        <v>767</v>
      </c>
      <c r="E34" s="187"/>
    </row>
    <row r="35" spans="1:5" ht="51">
      <c r="A35" s="194">
        <f>IF((SUM('Раздел 4'!X23:X23)=0),"","Неверно!")</f>
      </c>
      <c r="B35" s="195">
        <v>89936</v>
      </c>
      <c r="C35" s="196" t="s">
        <v>800</v>
      </c>
      <c r="D35" s="197" t="s">
        <v>767</v>
      </c>
      <c r="E35" s="187"/>
    </row>
    <row r="36" spans="1:5" ht="51">
      <c r="A36" s="194">
        <f>IF((SUM('Раздел 4'!X24:X24)=0),"","Неверно!")</f>
      </c>
      <c r="B36" s="195">
        <v>89936</v>
      </c>
      <c r="C36" s="196" t="s">
        <v>801</v>
      </c>
      <c r="D36" s="197" t="s">
        <v>767</v>
      </c>
      <c r="E36" s="187"/>
    </row>
    <row r="37" spans="1:5" ht="51">
      <c r="A37" s="194">
        <f>IF((SUM('Раздел 4'!X25:X25)=0),"","Неверно!")</f>
      </c>
      <c r="B37" s="195">
        <v>89936</v>
      </c>
      <c r="C37" s="196" t="s">
        <v>802</v>
      </c>
      <c r="D37" s="197" t="s">
        <v>767</v>
      </c>
      <c r="E37" s="187"/>
    </row>
    <row r="38" spans="1:5" ht="51">
      <c r="A38" s="194">
        <f>IF((SUM('Раздел 4'!X26:X26)=0),"","Неверно!")</f>
      </c>
      <c r="B38" s="195">
        <v>89936</v>
      </c>
      <c r="C38" s="196" t="s">
        <v>803</v>
      </c>
      <c r="D38" s="197" t="s">
        <v>767</v>
      </c>
      <c r="E38" s="187"/>
    </row>
    <row r="39" spans="1:5" ht="51">
      <c r="A39" s="194">
        <f>IF((SUM('Раздел 4'!X27:X27)=0),"","Неверно!")</f>
      </c>
      <c r="B39" s="195">
        <v>89936</v>
      </c>
      <c r="C39" s="196" t="s">
        <v>804</v>
      </c>
      <c r="D39" s="197" t="s">
        <v>767</v>
      </c>
      <c r="E39" s="187"/>
    </row>
    <row r="40" spans="1:5" ht="51">
      <c r="A40" s="194">
        <f>IF((SUM('Раздел 4'!X28:X28)=0),"","Неверно!")</f>
      </c>
      <c r="B40" s="195">
        <v>89936</v>
      </c>
      <c r="C40" s="196" t="s">
        <v>805</v>
      </c>
      <c r="D40" s="197" t="s">
        <v>767</v>
      </c>
      <c r="E40" s="187"/>
    </row>
    <row r="41" spans="1:5" ht="51">
      <c r="A41" s="194">
        <f>IF((SUM('Раздел 4'!X29:X29)=0),"","Неверно!")</f>
      </c>
      <c r="B41" s="195">
        <v>89936</v>
      </c>
      <c r="C41" s="196" t="s">
        <v>806</v>
      </c>
      <c r="D41" s="197" t="s">
        <v>767</v>
      </c>
      <c r="E41" s="187"/>
    </row>
    <row r="42" spans="1:5" ht="51">
      <c r="A42" s="194">
        <f>IF((SUM('Раздел 4'!X30:X30)=0),"","Неверно!")</f>
      </c>
      <c r="B42" s="195">
        <v>89936</v>
      </c>
      <c r="C42" s="196" t="s">
        <v>807</v>
      </c>
      <c r="D42" s="197" t="s">
        <v>767</v>
      </c>
      <c r="E42" s="187"/>
    </row>
    <row r="43" spans="1:5" ht="51">
      <c r="A43" s="194">
        <f>IF((SUM('Раздел 4'!X31:X31)=0),"","Неверно!")</f>
      </c>
      <c r="B43" s="195">
        <v>89936</v>
      </c>
      <c r="C43" s="196" t="s">
        <v>808</v>
      </c>
      <c r="D43" s="197" t="s">
        <v>767</v>
      </c>
      <c r="E43" s="187"/>
    </row>
    <row r="44" spans="1:5" ht="51">
      <c r="A44" s="194">
        <f>IF((SUM('Раздел 4'!X32:X32)=0),"","Неверно!")</f>
      </c>
      <c r="B44" s="195">
        <v>89936</v>
      </c>
      <c r="C44" s="196" t="s">
        <v>809</v>
      </c>
      <c r="D44" s="197" t="s">
        <v>767</v>
      </c>
      <c r="E44" s="187"/>
    </row>
    <row r="45" spans="1:5" ht="51">
      <c r="A45" s="194">
        <f>IF((SUM('Раздел 4'!X33:X33)=0),"","Неверно!")</f>
      </c>
      <c r="B45" s="195">
        <v>89936</v>
      </c>
      <c r="C45" s="196" t="s">
        <v>810</v>
      </c>
      <c r="D45" s="197" t="s">
        <v>767</v>
      </c>
      <c r="E45" s="187"/>
    </row>
    <row r="46" spans="1:5" ht="51">
      <c r="A46" s="194">
        <f>IF((SUM('Раздел 4'!X34:X34)=0),"","Неверно!")</f>
      </c>
      <c r="B46" s="195">
        <v>89936</v>
      </c>
      <c r="C46" s="196" t="s">
        <v>811</v>
      </c>
      <c r="D46" s="197" t="s">
        <v>767</v>
      </c>
      <c r="E46" s="187"/>
    </row>
    <row r="47" spans="1:5" ht="51">
      <c r="A47" s="194">
        <f>IF((SUM('Раздел 4'!X35:X35)=0),"","Неверно!")</f>
      </c>
      <c r="B47" s="195">
        <v>89936</v>
      </c>
      <c r="C47" s="196" t="s">
        <v>812</v>
      </c>
      <c r="D47" s="197" t="s">
        <v>767</v>
      </c>
      <c r="E47" s="187"/>
    </row>
    <row r="48" spans="1:5" ht="51">
      <c r="A48" s="194">
        <f>IF((SUM('Раздел 4'!X36:X36)=0),"","Неверно!")</f>
      </c>
      <c r="B48" s="195">
        <v>89936</v>
      </c>
      <c r="C48" s="196" t="s">
        <v>813</v>
      </c>
      <c r="D48" s="197" t="s">
        <v>767</v>
      </c>
      <c r="E48" s="187"/>
    </row>
    <row r="49" spans="1:5" ht="51">
      <c r="A49" s="194">
        <f>IF((SUM('Раздел 4'!Y9:Y9)=0),"","Неверно!")</f>
      </c>
      <c r="B49" s="195">
        <v>89936</v>
      </c>
      <c r="C49" s="196" t="s">
        <v>814</v>
      </c>
      <c r="D49" s="197" t="s">
        <v>767</v>
      </c>
      <c r="E49" s="187"/>
    </row>
    <row r="50" spans="1:5" ht="51">
      <c r="A50" s="194">
        <f>IF((SUM('Раздел 4'!Y10:Y10)=0),"","Неверно!")</f>
      </c>
      <c r="B50" s="195">
        <v>89936</v>
      </c>
      <c r="C50" s="196" t="s">
        <v>815</v>
      </c>
      <c r="D50" s="197" t="s">
        <v>767</v>
      </c>
      <c r="E50" s="187"/>
    </row>
    <row r="51" spans="1:5" ht="51">
      <c r="A51" s="194">
        <f>IF((SUM('Раздел 4'!Y11:Y11)=0),"","Неверно!")</f>
      </c>
      <c r="B51" s="195">
        <v>89936</v>
      </c>
      <c r="C51" s="196" t="s">
        <v>816</v>
      </c>
      <c r="D51" s="197" t="s">
        <v>767</v>
      </c>
      <c r="E51" s="187"/>
    </row>
    <row r="52" spans="1:5" ht="51">
      <c r="A52" s="194">
        <f>IF((SUM('Раздел 4'!Y12:Y12)=0),"","Неверно!")</f>
      </c>
      <c r="B52" s="195">
        <v>89936</v>
      </c>
      <c r="C52" s="196" t="s">
        <v>817</v>
      </c>
      <c r="D52" s="197" t="s">
        <v>767</v>
      </c>
      <c r="E52" s="187"/>
    </row>
    <row r="53" spans="1:5" ht="51">
      <c r="A53" s="194">
        <f>IF((SUM('Раздел 4'!Y13:Y13)=0),"","Неверно!")</f>
      </c>
      <c r="B53" s="195">
        <v>89936</v>
      </c>
      <c r="C53" s="196" t="s">
        <v>818</v>
      </c>
      <c r="D53" s="197" t="s">
        <v>767</v>
      </c>
      <c r="E53" s="187"/>
    </row>
    <row r="54" spans="1:5" ht="51">
      <c r="A54" s="194">
        <f>IF((SUM('Раздел 4'!Y14:Y14)=0),"","Неверно!")</f>
      </c>
      <c r="B54" s="195">
        <v>89936</v>
      </c>
      <c r="C54" s="196" t="s">
        <v>819</v>
      </c>
      <c r="D54" s="197" t="s">
        <v>767</v>
      </c>
      <c r="E54" s="187"/>
    </row>
    <row r="55" spans="1:5" ht="51">
      <c r="A55" s="194">
        <f>IF((SUM('Раздел 4'!Y15:Y15)=0),"","Неверно!")</f>
      </c>
      <c r="B55" s="195">
        <v>89936</v>
      </c>
      <c r="C55" s="196" t="s">
        <v>820</v>
      </c>
      <c r="D55" s="197" t="s">
        <v>767</v>
      </c>
      <c r="E55" s="187"/>
    </row>
    <row r="56" spans="1:5" ht="51">
      <c r="A56" s="194">
        <f>IF((SUM('Раздел 4'!Y16:Y16)=0),"","Неверно!")</f>
      </c>
      <c r="B56" s="195">
        <v>89936</v>
      </c>
      <c r="C56" s="196" t="s">
        <v>821</v>
      </c>
      <c r="D56" s="197" t="s">
        <v>767</v>
      </c>
      <c r="E56" s="187"/>
    </row>
    <row r="57" spans="1:5" ht="51">
      <c r="A57" s="194">
        <f>IF((SUM('Раздел 4'!Y17:Y17)=0),"","Неверно!")</f>
      </c>
      <c r="B57" s="195">
        <v>89936</v>
      </c>
      <c r="C57" s="196" t="s">
        <v>822</v>
      </c>
      <c r="D57" s="197" t="s">
        <v>767</v>
      </c>
      <c r="E57" s="187"/>
    </row>
    <row r="58" spans="1:5" ht="51">
      <c r="A58" s="194">
        <f>IF((SUM('Раздел 4'!Y18:Y18)=0),"","Неверно!")</f>
      </c>
      <c r="B58" s="195">
        <v>89936</v>
      </c>
      <c r="C58" s="196" t="s">
        <v>823</v>
      </c>
      <c r="D58" s="197" t="s">
        <v>767</v>
      </c>
      <c r="E58" s="187"/>
    </row>
    <row r="59" spans="1:5" ht="51">
      <c r="A59" s="194">
        <f>IF((SUM('Раздел 4'!Y19:Y19)=0),"","Неверно!")</f>
      </c>
      <c r="B59" s="195">
        <v>89936</v>
      </c>
      <c r="C59" s="196" t="s">
        <v>824</v>
      </c>
      <c r="D59" s="197" t="s">
        <v>767</v>
      </c>
      <c r="E59" s="187"/>
    </row>
    <row r="60" spans="1:5" ht="51">
      <c r="A60" s="194">
        <f>IF((SUM('Раздел 4'!Y20:Y20)=0),"","Неверно!")</f>
      </c>
      <c r="B60" s="195">
        <v>89936</v>
      </c>
      <c r="C60" s="196" t="s">
        <v>825</v>
      </c>
      <c r="D60" s="197" t="s">
        <v>767</v>
      </c>
      <c r="E60" s="187"/>
    </row>
    <row r="61" spans="1:5" ht="51">
      <c r="A61" s="194">
        <f>IF((SUM('Раздел 4'!Y21:Y21)=0),"","Неверно!")</f>
      </c>
      <c r="B61" s="195">
        <v>89936</v>
      </c>
      <c r="C61" s="196" t="s">
        <v>826</v>
      </c>
      <c r="D61" s="197" t="s">
        <v>767</v>
      </c>
      <c r="E61" s="187"/>
    </row>
    <row r="62" spans="1:5" ht="51">
      <c r="A62" s="194">
        <f>IF((SUM('Раздел 4'!Y22:Y22)=0),"","Неверно!")</f>
      </c>
      <c r="B62" s="195">
        <v>89936</v>
      </c>
      <c r="C62" s="196" t="s">
        <v>827</v>
      </c>
      <c r="D62" s="197" t="s">
        <v>767</v>
      </c>
      <c r="E62" s="187"/>
    </row>
    <row r="63" spans="1:5" ht="51">
      <c r="A63" s="194">
        <f>IF((SUM('Раздел 4'!Y23:Y23)=0),"","Неверно!")</f>
      </c>
      <c r="B63" s="195">
        <v>89936</v>
      </c>
      <c r="C63" s="196" t="s">
        <v>828</v>
      </c>
      <c r="D63" s="197" t="s">
        <v>767</v>
      </c>
      <c r="E63" s="187"/>
    </row>
    <row r="64" spans="1:5" ht="51">
      <c r="A64" s="194">
        <f>IF((SUM('Раздел 4'!Y24:Y24)=0),"","Неверно!")</f>
      </c>
      <c r="B64" s="195">
        <v>89936</v>
      </c>
      <c r="C64" s="196" t="s">
        <v>829</v>
      </c>
      <c r="D64" s="197" t="s">
        <v>767</v>
      </c>
      <c r="E64" s="187"/>
    </row>
    <row r="65" spans="1:5" ht="51">
      <c r="A65" s="194">
        <f>IF((SUM('Раздел 4'!Y25:Y25)=0),"","Неверно!")</f>
      </c>
      <c r="B65" s="195">
        <v>89936</v>
      </c>
      <c r="C65" s="196" t="s">
        <v>830</v>
      </c>
      <c r="D65" s="197" t="s">
        <v>767</v>
      </c>
      <c r="E65" s="187"/>
    </row>
    <row r="66" spans="1:5" ht="51">
      <c r="A66" s="194">
        <f>IF((SUM('Раздел 4'!Y26:Y26)=0),"","Неверно!")</f>
      </c>
      <c r="B66" s="195">
        <v>89936</v>
      </c>
      <c r="C66" s="196" t="s">
        <v>831</v>
      </c>
      <c r="D66" s="197" t="s">
        <v>767</v>
      </c>
      <c r="E66" s="187"/>
    </row>
    <row r="67" spans="1:5" ht="51">
      <c r="A67" s="194">
        <f>IF((SUM('Раздел 4'!Y27:Y27)=0),"","Неверно!")</f>
      </c>
      <c r="B67" s="195">
        <v>89936</v>
      </c>
      <c r="C67" s="196" t="s">
        <v>832</v>
      </c>
      <c r="D67" s="197" t="s">
        <v>767</v>
      </c>
      <c r="E67" s="187"/>
    </row>
    <row r="68" spans="1:5" ht="51">
      <c r="A68" s="194">
        <f>IF((SUM('Раздел 4'!Y28:Y28)=0),"","Неверно!")</f>
      </c>
      <c r="B68" s="195">
        <v>89936</v>
      </c>
      <c r="C68" s="196" t="s">
        <v>833</v>
      </c>
      <c r="D68" s="197" t="s">
        <v>767</v>
      </c>
      <c r="E68" s="187"/>
    </row>
    <row r="69" spans="1:5" ht="51">
      <c r="A69" s="194">
        <f>IF((SUM('Раздел 4'!Y29:Y29)=0),"","Неверно!")</f>
      </c>
      <c r="B69" s="195">
        <v>89936</v>
      </c>
      <c r="C69" s="196" t="s">
        <v>834</v>
      </c>
      <c r="D69" s="197" t="s">
        <v>767</v>
      </c>
      <c r="E69" s="187"/>
    </row>
    <row r="70" spans="1:5" ht="51">
      <c r="A70" s="194">
        <f>IF((SUM('Раздел 4'!Y30:Y30)=0),"","Неверно!")</f>
      </c>
      <c r="B70" s="195">
        <v>89936</v>
      </c>
      <c r="C70" s="196" t="s">
        <v>835</v>
      </c>
      <c r="D70" s="197" t="s">
        <v>767</v>
      </c>
      <c r="E70" s="187"/>
    </row>
    <row r="71" spans="1:5" ht="51">
      <c r="A71" s="194">
        <f>IF((SUM('Раздел 4'!Y31:Y31)=0),"","Неверно!")</f>
      </c>
      <c r="B71" s="195">
        <v>89936</v>
      </c>
      <c r="C71" s="196" t="s">
        <v>836</v>
      </c>
      <c r="D71" s="197" t="s">
        <v>767</v>
      </c>
      <c r="E71" s="187"/>
    </row>
    <row r="72" spans="1:5" ht="51">
      <c r="A72" s="194">
        <f>IF((SUM('Раздел 4'!Y32:Y32)=0),"","Неверно!")</f>
      </c>
      <c r="B72" s="195">
        <v>89936</v>
      </c>
      <c r="C72" s="196" t="s">
        <v>837</v>
      </c>
      <c r="D72" s="197" t="s">
        <v>767</v>
      </c>
      <c r="E72" s="187"/>
    </row>
    <row r="73" spans="1:5" ht="51">
      <c r="A73" s="194">
        <f>IF((SUM('Раздел 4'!Y33:Y33)=0),"","Неверно!")</f>
      </c>
      <c r="B73" s="195">
        <v>89936</v>
      </c>
      <c r="C73" s="196" t="s">
        <v>838</v>
      </c>
      <c r="D73" s="197" t="s">
        <v>767</v>
      </c>
      <c r="E73" s="187"/>
    </row>
    <row r="74" spans="1:5" ht="51">
      <c r="A74" s="194">
        <f>IF((SUM('Раздел 4'!Y34:Y34)=0),"","Неверно!")</f>
      </c>
      <c r="B74" s="195">
        <v>89936</v>
      </c>
      <c r="C74" s="196" t="s">
        <v>839</v>
      </c>
      <c r="D74" s="197" t="s">
        <v>767</v>
      </c>
      <c r="E74" s="187"/>
    </row>
    <row r="75" spans="1:5" ht="51">
      <c r="A75" s="194">
        <f>IF((SUM('Раздел 4'!Y35:Y35)=0),"","Неверно!")</f>
      </c>
      <c r="B75" s="195">
        <v>89936</v>
      </c>
      <c r="C75" s="196" t="s">
        <v>840</v>
      </c>
      <c r="D75" s="197" t="s">
        <v>767</v>
      </c>
      <c r="E75" s="187"/>
    </row>
    <row r="76" spans="1:5" ht="51">
      <c r="A76" s="194">
        <f>IF((SUM('Раздел 4'!Y36:Y36)=0),"","Неверно!")</f>
      </c>
      <c r="B76" s="195">
        <v>89936</v>
      </c>
      <c r="C76" s="196" t="s">
        <v>841</v>
      </c>
      <c r="D76" s="197" t="s">
        <v>767</v>
      </c>
      <c r="E76" s="187"/>
    </row>
    <row r="77" spans="1:5" ht="51">
      <c r="A77" s="194">
        <f>IF((SUM('Разделы 3, 5, 6'!X9:X9)=0),"","Неверно!")</f>
      </c>
      <c r="B77" s="195">
        <v>89938</v>
      </c>
      <c r="C77" s="196" t="s">
        <v>842</v>
      </c>
      <c r="D77" s="197" t="s">
        <v>767</v>
      </c>
      <c r="E77" s="187"/>
    </row>
    <row r="78" spans="1:5" ht="51">
      <c r="A78" s="194">
        <f>IF((SUM('Разделы 3, 5, 6'!Y9:Y9)=0),"","Неверно!")</f>
      </c>
      <c r="B78" s="195">
        <v>89938</v>
      </c>
      <c r="C78" s="196" t="s">
        <v>843</v>
      </c>
      <c r="D78" s="197" t="s">
        <v>767</v>
      </c>
      <c r="E78" s="187"/>
    </row>
    <row r="79" spans="1:5" ht="51">
      <c r="A79" s="194">
        <f>IF((SUM('Разделы 3, 5, 6'!X11:X11)=0),"","Неверно!")</f>
      </c>
      <c r="B79" s="195">
        <v>89939</v>
      </c>
      <c r="C79" s="196" t="s">
        <v>844</v>
      </c>
      <c r="D79" s="197" t="s">
        <v>767</v>
      </c>
      <c r="E79" s="187"/>
    </row>
    <row r="80" spans="1:5" ht="51">
      <c r="A80" s="194">
        <f>IF((SUM('Разделы 3, 5, 6'!Y11:Y11)=0),"","Неверно!")</f>
      </c>
      <c r="B80" s="195">
        <v>89939</v>
      </c>
      <c r="C80" s="196" t="s">
        <v>845</v>
      </c>
      <c r="D80" s="197" t="s">
        <v>767</v>
      </c>
      <c r="E80" s="187"/>
    </row>
  </sheetData>
  <sheetProtection password="EC45" sheet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4.140625" style="62" customWidth="1"/>
    <col min="2" max="2" width="6.00390625" style="8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2" t="s">
        <v>60</v>
      </c>
      <c r="B1" s="31" t="s">
        <v>56</v>
      </c>
      <c r="D1" s="4" t="s">
        <v>57</v>
      </c>
      <c r="E1" s="5" t="s">
        <v>56</v>
      </c>
    </row>
    <row r="2" spans="1:5" ht="15.75">
      <c r="A2" s="183" t="s">
        <v>118</v>
      </c>
      <c r="B2" s="32">
        <v>1</v>
      </c>
      <c r="D2" s="1">
        <v>6</v>
      </c>
      <c r="E2" s="6" t="s">
        <v>58</v>
      </c>
    </row>
    <row r="3" spans="1:5" ht="16.5" thickBot="1">
      <c r="A3" s="183" t="s">
        <v>222</v>
      </c>
      <c r="B3" s="32">
        <v>3</v>
      </c>
      <c r="D3" s="2">
        <v>12</v>
      </c>
      <c r="E3" s="7" t="s">
        <v>59</v>
      </c>
    </row>
    <row r="4" spans="1:2" ht="15.75">
      <c r="A4" s="183" t="s">
        <v>119</v>
      </c>
      <c r="B4" s="32">
        <v>15</v>
      </c>
    </row>
    <row r="5" spans="1:2" ht="15.75">
      <c r="A5" s="183" t="s">
        <v>120</v>
      </c>
      <c r="B5" s="32">
        <v>21</v>
      </c>
    </row>
    <row r="6" spans="1:2" ht="15.75">
      <c r="A6" s="183" t="s">
        <v>121</v>
      </c>
      <c r="B6" s="32">
        <v>31</v>
      </c>
    </row>
    <row r="7" spans="1:2" ht="15.75">
      <c r="A7" s="183" t="s">
        <v>122</v>
      </c>
      <c r="B7" s="32">
        <v>37</v>
      </c>
    </row>
    <row r="8" spans="1:2" ht="15.75">
      <c r="A8" s="183" t="s">
        <v>123</v>
      </c>
      <c r="B8" s="32">
        <v>57</v>
      </c>
    </row>
    <row r="9" spans="1:2" ht="15.75">
      <c r="A9" s="183" t="s">
        <v>124</v>
      </c>
      <c r="B9" s="32">
        <v>47</v>
      </c>
    </row>
    <row r="10" spans="1:2" ht="15.75">
      <c r="A10" s="183" t="s">
        <v>223</v>
      </c>
      <c r="B10" s="32">
        <v>43</v>
      </c>
    </row>
    <row r="11" spans="1:2" ht="15.75">
      <c r="A11" s="183" t="s">
        <v>224</v>
      </c>
      <c r="B11" s="32">
        <v>55</v>
      </c>
    </row>
    <row r="12" spans="1:2" ht="15.75">
      <c r="A12" s="183" t="s">
        <v>125</v>
      </c>
      <c r="B12" s="32">
        <v>63</v>
      </c>
    </row>
    <row r="13" spans="1:2" ht="15.75">
      <c r="A13" s="183" t="s">
        <v>126</v>
      </c>
      <c r="B13" s="32">
        <v>85</v>
      </c>
    </row>
    <row r="14" spans="1:2" ht="15.75">
      <c r="A14" s="183" t="s">
        <v>127</v>
      </c>
      <c r="B14" s="32">
        <v>87</v>
      </c>
    </row>
    <row r="15" spans="1:2" ht="15.75">
      <c r="A15" s="183" t="s">
        <v>128</v>
      </c>
      <c r="B15" s="32">
        <v>141</v>
      </c>
    </row>
    <row r="16" spans="1:2" ht="15.75">
      <c r="A16" s="183" t="s">
        <v>129</v>
      </c>
      <c r="B16" s="32">
        <v>147</v>
      </c>
    </row>
    <row r="17" spans="1:2" ht="15.75">
      <c r="A17" s="183" t="s">
        <v>130</v>
      </c>
      <c r="B17" s="32">
        <v>127</v>
      </c>
    </row>
    <row r="18" spans="1:2" ht="15" customHeight="1">
      <c r="A18" s="183" t="s">
        <v>131</v>
      </c>
      <c r="B18" s="32">
        <v>133</v>
      </c>
    </row>
    <row r="19" spans="1:2" ht="15.75">
      <c r="A19" s="183" t="s">
        <v>225</v>
      </c>
      <c r="B19" s="32">
        <v>153</v>
      </c>
    </row>
    <row r="20" spans="1:2" ht="15.75">
      <c r="A20" s="183" t="s">
        <v>132</v>
      </c>
      <c r="B20" s="32">
        <v>159</v>
      </c>
    </row>
    <row r="21" spans="1:2" ht="15.75">
      <c r="A21" s="183" t="s">
        <v>226</v>
      </c>
      <c r="B21" s="32">
        <v>171</v>
      </c>
    </row>
    <row r="22" spans="1:2" ht="15.75">
      <c r="A22" s="183" t="s">
        <v>227</v>
      </c>
      <c r="B22" s="32">
        <v>165</v>
      </c>
    </row>
    <row r="23" spans="1:2" ht="15.75">
      <c r="A23" s="183" t="s">
        <v>228</v>
      </c>
      <c r="B23" s="32">
        <v>7</v>
      </c>
    </row>
    <row r="24" spans="1:2" ht="15.75">
      <c r="A24" s="183" t="s">
        <v>229</v>
      </c>
      <c r="B24" s="32">
        <v>9</v>
      </c>
    </row>
    <row r="25" spans="1:2" ht="15.75">
      <c r="A25" s="183" t="s">
        <v>230</v>
      </c>
      <c r="B25" s="32">
        <v>13</v>
      </c>
    </row>
    <row r="26" spans="1:2" ht="15.75">
      <c r="A26" s="183" t="s">
        <v>231</v>
      </c>
      <c r="B26" s="32">
        <v>17</v>
      </c>
    </row>
    <row r="27" spans="1:2" ht="15.75">
      <c r="A27" s="183" t="s">
        <v>232</v>
      </c>
      <c r="B27" s="32">
        <v>19</v>
      </c>
    </row>
    <row r="28" spans="1:2" ht="15.75">
      <c r="A28" s="183" t="s">
        <v>233</v>
      </c>
      <c r="B28" s="32">
        <v>23</v>
      </c>
    </row>
    <row r="29" spans="1:2" ht="15.75">
      <c r="A29" s="183" t="s">
        <v>234</v>
      </c>
      <c r="B29" s="32">
        <v>27</v>
      </c>
    </row>
    <row r="30" spans="1:2" ht="15.75">
      <c r="A30" s="183" t="s">
        <v>235</v>
      </c>
      <c r="B30" s="32">
        <v>25</v>
      </c>
    </row>
    <row r="31" spans="1:2" ht="15.75">
      <c r="A31" s="183" t="s">
        <v>236</v>
      </c>
      <c r="B31" s="32">
        <v>29</v>
      </c>
    </row>
    <row r="32" spans="1:2" ht="15.75">
      <c r="A32" s="183" t="s">
        <v>237</v>
      </c>
      <c r="B32" s="32">
        <v>35</v>
      </c>
    </row>
    <row r="33" spans="1:2" ht="15.75">
      <c r="A33" s="183" t="s">
        <v>238</v>
      </c>
      <c r="B33" s="32">
        <v>39</v>
      </c>
    </row>
    <row r="34" spans="1:2" ht="15.75">
      <c r="A34" s="183" t="s">
        <v>239</v>
      </c>
      <c r="B34" s="32">
        <v>49</v>
      </c>
    </row>
    <row r="35" spans="1:2" ht="15.75">
      <c r="A35" s="183" t="s">
        <v>240</v>
      </c>
      <c r="B35" s="32">
        <v>45</v>
      </c>
    </row>
    <row r="36" spans="1:2" ht="15.75">
      <c r="A36" s="183" t="s">
        <v>241</v>
      </c>
      <c r="B36" s="32">
        <v>59</v>
      </c>
    </row>
    <row r="37" spans="1:2" ht="15.75">
      <c r="A37" s="183" t="s">
        <v>242</v>
      </c>
      <c r="B37" s="32">
        <v>61</v>
      </c>
    </row>
    <row r="38" spans="1:2" ht="15.75">
      <c r="A38" s="183" t="s">
        <v>243</v>
      </c>
      <c r="B38" s="32">
        <v>65</v>
      </c>
    </row>
    <row r="39" spans="1:2" ht="15.75">
      <c r="A39" s="183" t="s">
        <v>244</v>
      </c>
      <c r="B39" s="32">
        <v>75</v>
      </c>
    </row>
    <row r="40" spans="1:2" ht="15.75">
      <c r="A40" s="183" t="s">
        <v>245</v>
      </c>
      <c r="B40" s="32">
        <v>77</v>
      </c>
    </row>
    <row r="41" spans="1:2" ht="15.75">
      <c r="A41" s="183" t="s">
        <v>246</v>
      </c>
      <c r="B41" s="32">
        <v>79</v>
      </c>
    </row>
    <row r="42" spans="1:2" ht="15.75">
      <c r="A42" s="183" t="s">
        <v>247</v>
      </c>
      <c r="B42" s="32">
        <v>81</v>
      </c>
    </row>
    <row r="43" spans="1:2" ht="15.75">
      <c r="A43" s="183" t="s">
        <v>248</v>
      </c>
      <c r="B43" s="32">
        <v>83</v>
      </c>
    </row>
    <row r="44" spans="1:2" ht="15.75">
      <c r="A44" s="183" t="s">
        <v>249</v>
      </c>
      <c r="B44" s="32">
        <v>91</v>
      </c>
    </row>
    <row r="45" spans="1:2" ht="15.75">
      <c r="A45" s="183" t="s">
        <v>250</v>
      </c>
      <c r="B45" s="32">
        <v>93</v>
      </c>
    </row>
    <row r="46" spans="1:2" ht="15.75">
      <c r="A46" s="183" t="s">
        <v>251</v>
      </c>
      <c r="B46" s="32">
        <v>95</v>
      </c>
    </row>
    <row r="47" spans="1:2" ht="15.75">
      <c r="A47" s="183" t="s">
        <v>252</v>
      </c>
      <c r="B47" s="32">
        <v>97</v>
      </c>
    </row>
    <row r="48" spans="1:2" ht="15.75">
      <c r="A48" s="183" t="s">
        <v>253</v>
      </c>
      <c r="B48" s="32">
        <v>99</v>
      </c>
    </row>
    <row r="49" spans="1:2" ht="15.75">
      <c r="A49" s="183" t="s">
        <v>254</v>
      </c>
      <c r="B49" s="32">
        <v>101</v>
      </c>
    </row>
    <row r="50" spans="1:2" ht="15.75">
      <c r="A50" s="183" t="s">
        <v>255</v>
      </c>
      <c r="B50" s="32">
        <v>103</v>
      </c>
    </row>
    <row r="51" spans="1:2" ht="15.75">
      <c r="A51" s="183" t="s">
        <v>256</v>
      </c>
      <c r="B51" s="32">
        <v>105</v>
      </c>
    </row>
    <row r="52" spans="1:2" ht="15.75">
      <c r="A52" s="183" t="s">
        <v>257</v>
      </c>
      <c r="B52" s="32">
        <v>107</v>
      </c>
    </row>
    <row r="53" spans="1:2" ht="15.75">
      <c r="A53" s="183" t="s">
        <v>258</v>
      </c>
      <c r="B53" s="32">
        <v>115</v>
      </c>
    </row>
    <row r="54" spans="1:2" ht="15.75">
      <c r="A54" s="183" t="s">
        <v>259</v>
      </c>
      <c r="B54" s="32">
        <v>117</v>
      </c>
    </row>
    <row r="55" spans="1:2" ht="15.75">
      <c r="A55" s="183" t="s">
        <v>260</v>
      </c>
      <c r="B55" s="32">
        <v>119</v>
      </c>
    </row>
    <row r="56" spans="1:2" ht="15.75">
      <c r="A56" s="183" t="s">
        <v>261</v>
      </c>
      <c r="B56" s="32">
        <v>121</v>
      </c>
    </row>
    <row r="57" spans="1:2" ht="15.75">
      <c r="A57" s="183" t="s">
        <v>262</v>
      </c>
      <c r="B57" s="32">
        <v>125</v>
      </c>
    </row>
    <row r="58" spans="1:2" ht="15.75">
      <c r="A58" s="183" t="s">
        <v>263</v>
      </c>
      <c r="B58" s="32">
        <v>129</v>
      </c>
    </row>
    <row r="59" spans="1:2" ht="15.75">
      <c r="A59" s="183" t="s">
        <v>264</v>
      </c>
      <c r="B59" s="32">
        <v>131</v>
      </c>
    </row>
    <row r="60" spans="1:2" ht="15.75">
      <c r="A60" s="183" t="s">
        <v>265</v>
      </c>
      <c r="B60" s="32">
        <v>135</v>
      </c>
    </row>
    <row r="61" spans="1:2" ht="15.75">
      <c r="A61" s="183" t="s">
        <v>266</v>
      </c>
      <c r="B61" s="32">
        <v>139</v>
      </c>
    </row>
    <row r="62" spans="1:2" ht="15.75">
      <c r="A62" s="183" t="s">
        <v>267</v>
      </c>
      <c r="B62" s="32">
        <v>143</v>
      </c>
    </row>
    <row r="63" spans="1:2" ht="15.75">
      <c r="A63" s="183" t="s">
        <v>268</v>
      </c>
      <c r="B63" s="32">
        <v>145</v>
      </c>
    </row>
    <row r="64" spans="1:2" ht="15.75">
      <c r="A64" s="183" t="s">
        <v>269</v>
      </c>
      <c r="B64" s="32">
        <v>149</v>
      </c>
    </row>
    <row r="65" spans="1:2" ht="15.75">
      <c r="A65" s="183" t="s">
        <v>270</v>
      </c>
      <c r="B65" s="32">
        <v>151</v>
      </c>
    </row>
    <row r="66" spans="1:2" ht="15.75">
      <c r="A66" s="183" t="s">
        <v>271</v>
      </c>
      <c r="B66" s="32">
        <v>155</v>
      </c>
    </row>
    <row r="67" spans="1:2" ht="15.75">
      <c r="A67" s="183" t="s">
        <v>272</v>
      </c>
      <c r="B67" s="32">
        <v>163</v>
      </c>
    </row>
    <row r="68" spans="1:2" ht="15.75">
      <c r="A68" s="183" t="s">
        <v>273</v>
      </c>
      <c r="B68" s="32">
        <v>177</v>
      </c>
    </row>
    <row r="69" spans="1:2" ht="15.75">
      <c r="A69" s="183" t="s">
        <v>274</v>
      </c>
      <c r="B69" s="32">
        <v>89</v>
      </c>
    </row>
    <row r="70" spans="1:2" ht="15.75">
      <c r="A70" s="183" t="s">
        <v>275</v>
      </c>
      <c r="B70" s="32">
        <v>123</v>
      </c>
    </row>
    <row r="71" spans="1:2" ht="15.75">
      <c r="A71" s="183" t="s">
        <v>133</v>
      </c>
      <c r="B71" s="32">
        <v>5</v>
      </c>
    </row>
    <row r="72" spans="1:2" ht="15.75">
      <c r="A72" s="183" t="s">
        <v>134</v>
      </c>
      <c r="B72" s="32">
        <v>67</v>
      </c>
    </row>
    <row r="73" spans="1:2" ht="15.75">
      <c r="A73" s="183" t="s">
        <v>135</v>
      </c>
      <c r="B73" s="32">
        <v>69</v>
      </c>
    </row>
    <row r="74" spans="1:2" ht="15.75">
      <c r="A74" s="183" t="s">
        <v>136</v>
      </c>
      <c r="B74" s="32">
        <v>113</v>
      </c>
    </row>
    <row r="75" spans="1:2" ht="15.75">
      <c r="A75" s="183" t="s">
        <v>137</v>
      </c>
      <c r="B75" s="32">
        <v>137</v>
      </c>
    </row>
    <row r="76" spans="1:2" ht="15.75">
      <c r="A76" s="183" t="s">
        <v>138</v>
      </c>
      <c r="B76" s="32">
        <v>157</v>
      </c>
    </row>
    <row r="77" spans="1:2" ht="15.75">
      <c r="A77" s="183" t="s">
        <v>202</v>
      </c>
      <c r="B77" s="32">
        <v>51</v>
      </c>
    </row>
    <row r="78" spans="1:2" ht="15.75">
      <c r="A78" s="183" t="s">
        <v>35</v>
      </c>
      <c r="B78" s="32">
        <v>167</v>
      </c>
    </row>
    <row r="79" spans="1:2" ht="15.75">
      <c r="A79" s="183" t="s">
        <v>198</v>
      </c>
      <c r="B79" s="32">
        <v>109</v>
      </c>
    </row>
    <row r="80" spans="1:2" ht="15.75">
      <c r="A80" s="183" t="s">
        <v>139</v>
      </c>
      <c r="B80" s="32">
        <v>33</v>
      </c>
    </row>
    <row r="81" spans="1:2" ht="15.75">
      <c r="A81" s="183" t="s">
        <v>140</v>
      </c>
      <c r="B81" s="32">
        <v>11</v>
      </c>
    </row>
    <row r="82" spans="1:2" ht="15.75">
      <c r="A82" s="183" t="s">
        <v>141</v>
      </c>
      <c r="B82" s="32">
        <v>161</v>
      </c>
    </row>
    <row r="83" spans="1:2" ht="15.75">
      <c r="A83" s="183" t="s">
        <v>142</v>
      </c>
      <c r="B83" s="32">
        <v>173</v>
      </c>
    </row>
    <row r="84" spans="1:2" ht="15.75">
      <c r="A84" s="183" t="s">
        <v>143</v>
      </c>
      <c r="B84" s="32">
        <v>175</v>
      </c>
    </row>
    <row r="85" spans="1:2" ht="32.25" thickBot="1">
      <c r="A85" s="33" t="s">
        <v>50</v>
      </c>
      <c r="B85" s="34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2012-01-16T09:26:08Z</cp:lastPrinted>
  <dcterms:created xsi:type="dcterms:W3CDTF">2004-03-24T19:37:04Z</dcterms:created>
  <dcterms:modified xsi:type="dcterms:W3CDTF">2012-10-04T05:47:52Z</dcterms:modified>
  <cp:category/>
  <cp:version/>
  <cp:contentType/>
  <cp:contentStatus/>
</cp:coreProperties>
</file>